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120" windowWidth="7800" windowHeight="8700" activeTab="3"/>
  </bookViews>
  <sheets>
    <sheet name="Condensed IS" sheetId="1" r:id="rId1"/>
    <sheet name="Condensed BS" sheetId="2" r:id="rId2"/>
    <sheet name="Changes in Equity" sheetId="3" r:id="rId3"/>
    <sheet name="Cashflow" sheetId="4" r:id="rId4"/>
  </sheets>
  <externalReferences>
    <externalReference r:id="rId7"/>
  </externalReferences>
  <definedNames>
    <definedName name="_xlnm.Print_Area" localSheetId="3">'Cashflow'!$A$1:$G$47</definedName>
    <definedName name="_xlnm.Print_Area" localSheetId="2">'Changes in Equity'!$A$1:$M$41</definedName>
    <definedName name="_xlnm.Print_Area" localSheetId="1">'Condensed BS'!$A$1:$J$56</definedName>
    <definedName name="_xlnm.Print_Area" localSheetId="0">'Condensed IS'!$A$1:$L$70</definedName>
  </definedNames>
  <calcPr fullCalcOnLoad="1"/>
</workbook>
</file>

<file path=xl/sharedStrings.xml><?xml version="1.0" encoding="utf-8"?>
<sst xmlns="http://schemas.openxmlformats.org/spreadsheetml/2006/main" count="192" uniqueCount="114">
  <si>
    <t>INDIVIDUAL QUARTER</t>
  </si>
  <si>
    <t>CUMULATIVE QUARTER</t>
  </si>
  <si>
    <t>RM'000</t>
  </si>
  <si>
    <t>Revenue</t>
  </si>
  <si>
    <t>MAJOR TEAM HOLDINGS BERHAD (567427-W)</t>
  </si>
  <si>
    <t>(Unaudited)</t>
  </si>
  <si>
    <t>Current</t>
  </si>
  <si>
    <t>Preceding Year</t>
  </si>
  <si>
    <t>Current Year</t>
  </si>
  <si>
    <t>Year</t>
  </si>
  <si>
    <t>Corresponding</t>
  </si>
  <si>
    <t>todate</t>
  </si>
  <si>
    <t>Quarter</t>
  </si>
  <si>
    <t>To Date</t>
  </si>
  <si>
    <t>Period</t>
  </si>
  <si>
    <t>31/03/2009</t>
  </si>
  <si>
    <t>31/03/2008</t>
  </si>
  <si>
    <t>Other Operating Income</t>
  </si>
  <si>
    <t>Finance Cost</t>
  </si>
  <si>
    <t>Operating Loss</t>
  </si>
  <si>
    <t>Taxation</t>
  </si>
  <si>
    <t>Minority interests</t>
  </si>
  <si>
    <t xml:space="preserve">  Basic (sen)</t>
  </si>
  <si>
    <t xml:space="preserve">  Fully diluted (sen)</t>
  </si>
  <si>
    <t>Page 1</t>
  </si>
  <si>
    <t>(Audited)</t>
  </si>
  <si>
    <t>As at end of</t>
  </si>
  <si>
    <t>As at preceding</t>
  </si>
  <si>
    <t>current quarter</t>
  </si>
  <si>
    <t>financial year end</t>
  </si>
  <si>
    <t>31/12/2008</t>
  </si>
  <si>
    <t xml:space="preserve"> </t>
  </si>
  <si>
    <t>ASSETS</t>
  </si>
  <si>
    <t>Non-Current Assets</t>
  </si>
  <si>
    <t>Property, plant and equipment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</si>
  <si>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</si>
  <si>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</si>
  <si>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</si>
  <si>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</si>
  <si>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</si>
  <si>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</si>
  <si>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</si>
  <si>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</si>
  <si>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</si>
  <si>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</si>
  <si>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</si>
  <si>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</si>
  <si>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</si>
  <si>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</si>
  <si>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</si>
  <si>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</si>
  <si>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</si>
  <si>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</si>
  <si>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</si>
  <si>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</si>
  <si>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</si>
  <si>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</si>
  <si>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</si>
  <si>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</si>
  <si>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Page 2</t>
  </si>
  <si>
    <t>CONDENSED CONSOLIDATED STATEMENT OF CHANGES IN EQUITY</t>
  </si>
  <si>
    <t>&lt;---------Non-distributable----------&gt;</t>
  </si>
  <si>
    <t>&lt;---Distributable---&gt;</t>
  </si>
  <si>
    <t>Share</t>
  </si>
  <si>
    <t>Reserve on</t>
  </si>
  <si>
    <t>Minority</t>
  </si>
  <si>
    <t>Total</t>
  </si>
  <si>
    <t>Capital</t>
  </si>
  <si>
    <t>Consolidation</t>
  </si>
  <si>
    <t>Interest</t>
  </si>
  <si>
    <t>Equity</t>
  </si>
  <si>
    <t>Page 3</t>
  </si>
  <si>
    <t>3 MONTHS</t>
  </si>
  <si>
    <t>ENDED</t>
  </si>
  <si>
    <t xml:space="preserve"> Cash and cash equivalents at beginning of the financial period</t>
  </si>
  <si>
    <t xml:space="preserve"> Cash and cash equivalents at end of the financial period</t>
  </si>
  <si>
    <t xml:space="preserve"> Cash and bank balances</t>
  </si>
  <si>
    <t xml:space="preserve"> Bank overdraft</t>
  </si>
  <si>
    <t>Page 4</t>
  </si>
  <si>
    <t>At 1 January 2010</t>
  </si>
  <si>
    <t>CONDENSED CONSOLIDATED STATEMENT OF COMPREHENSIVE INCOME</t>
  </si>
  <si>
    <t>Other comprehensive income</t>
  </si>
  <si>
    <t>Total comprehensive income attributable to:</t>
  </si>
  <si>
    <t>CONDENSED CONSOLIDATED STATEMENT OF FINANCIAL POSITION</t>
  </si>
  <si>
    <t>CONDENSED CONSOLIDATED STATEMENT OF CASH FLOWS</t>
  </si>
  <si>
    <t>Cash and cash equivalents at the end of the financial period comprise the following:</t>
  </si>
  <si>
    <t>Accumulated</t>
  </si>
  <si>
    <t>Losses</t>
  </si>
  <si>
    <t>&lt;---------Attributable to Equity Holders of the Parent -----------&gt;</t>
  </si>
  <si>
    <t>31/12/2010</t>
  </si>
  <si>
    <t>Operating Expenses</t>
  </si>
  <si>
    <t>Equity holders of the Company</t>
  </si>
  <si>
    <t>Total comprehensive loss</t>
  </si>
  <si>
    <t>At 1 January 2011</t>
  </si>
  <si>
    <t>FOR THE FINANCIAL PERIOD ENDED 30 JUNE 2011</t>
  </si>
  <si>
    <t>6 MONTHS</t>
  </si>
  <si>
    <t>30/06/2010</t>
  </si>
  <si>
    <t>30/06/2011</t>
  </si>
  <si>
    <t>At 30 June 2010</t>
  </si>
  <si>
    <t>At 30 June 2011</t>
  </si>
  <si>
    <t>AS AT 30 JUNE 2011</t>
  </si>
  <si>
    <t>UNAUDITED SECOND QUARTER REPORT ON CONSOLIDATED RESULTS</t>
  </si>
  <si>
    <t>The Condensed Consolidated Statement of Changes in Equity should be read in conjunction with the audited financial statements for the financial year ended 31 December 2010  and the accompanying explanatory notes attached to this interim financial report.</t>
  </si>
  <si>
    <t>The Condensed Consolidated Statement of Comprehensive Income should be read in conjunction with the audited financial statements for the
 financial year ended 31 December 2010 and the accompanying explanatory notes attached to this interim financial report.</t>
  </si>
  <si>
    <t>Profit/(Loss) before taxation</t>
  </si>
  <si>
    <t>Profit/(Loss) for the financial year attributable to:</t>
  </si>
  <si>
    <t xml:space="preserve">Earning/(Loss) per share (sen) </t>
  </si>
  <si>
    <t>Total comprehensive profit/(loss) for the period</t>
  </si>
  <si>
    <t xml:space="preserve"> Net cash from /(used in) operating activities</t>
  </si>
  <si>
    <t xml:space="preserve"> Net cash from financing activities</t>
  </si>
  <si>
    <t xml:space="preserve"> Net increase in cash and cash equivalents</t>
  </si>
  <si>
    <t>The Condensed Consolidated Statement of Cash Flows should be read in conjunction with the audited financial statements for the
 financial year ended 31 December 2010 and the accompanying explanatory notes attached to this interim financial report.</t>
  </si>
  <si>
    <t>The Condensed Consolidated Statement of Financial Position should be read in conjunction with the audited financial statements 
for the financial year ended 31 December 2010 and the accompanying explanatory notes attached to this interim financial report.</t>
  </si>
  <si>
    <t xml:space="preserve"> Net cash (used in) / from investing activities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</si>
</sst>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0.0000_);\(#,##0.0000\)"/>
    <numFmt numFmtId="175" formatCode="_(* #,##0.0000_);_(* \(#,##0.0000\);_(* &quot;-&quot;??_);_(@_)"/>
    <numFmt numFmtId="176" formatCode="#,##0.000_);\(#,##0.000\)"/>
    <numFmt numFmtId="177" formatCode="0.00_);\(0.00\)"/>
    <numFmt numFmtId="178" formatCode="_(* #,##0.000_);_(* \(#,##0.000\);_(* &quot;-&quot;???_);_(@_)"/>
    <numFmt numFmtId="179" formatCode="[$-409]dddd\,\ mmmm\ dd\,\ yyyy"/>
    <numFmt numFmtId="180" formatCode="_(* #,##0.0_);_(* \(#,##0.0\);_(* &quot;-&quot;??_);_(@_)"/>
    <numFmt numFmtId="181" formatCode="_(* #,##0.0000_);_(* \(#,##0.0000\);_(* &quot;-&quot;????_);_(@_)"/>
  </numFmts>
  <fonts count="24">
    <font>
      <sz val="10"/>
      <name val="Arial"/>
      <family val="0"/>
    </font>
    <font>
      <sz val="8"/>
      <name val="Arial"/>
      <family val="2"/>
    </font>
    <font>
      <b/>
      <sz val="11"/>
      <name val="Times New Roman"/>
      <family val="1"/>
    </font>
    <font>
      <sz val="11"/>
      <name val="Times New Roman"/>
      <family val="1"/>
    </font>
    <font>
      <b/>
      <sz val="16"/>
      <name val="Times New Roman"/>
      <family val="1"/>
    </font>
    <font>
      <u val="single"/>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0">
    <xf numFmtId="0" fontId="0" fillId="0" borderId="0" xfId="0" applyAlignment="1">
      <alignment/>
    </xf>
    <xf numFmtId="171" fontId="4" fillId="0" borderId="0" xfId="42" applyFont="1" applyFill="1" applyAlignment="1">
      <alignment/>
    </xf>
    <xf numFmtId="171" fontId="2" fillId="0" borderId="0" xfId="42" applyFont="1" applyFill="1" applyAlignment="1">
      <alignment/>
    </xf>
    <xf numFmtId="0" fontId="3" fillId="0" borderId="0" xfId="0" applyFont="1" applyFill="1" applyAlignment="1">
      <alignment/>
    </xf>
    <xf numFmtId="171" fontId="2" fillId="0" borderId="0" xfId="42" applyFont="1" applyFill="1" applyBorder="1" applyAlignment="1">
      <alignment/>
    </xf>
    <xf numFmtId="171" fontId="3" fillId="0" borderId="0" xfId="42" applyFont="1" applyFill="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175" fontId="3" fillId="0" borderId="0" xfId="42" applyNumberFormat="1" applyFont="1" applyFill="1" applyAlignment="1">
      <alignment/>
    </xf>
    <xf numFmtId="171" fontId="3" fillId="0" borderId="0" xfId="42" applyFont="1" applyFill="1" applyAlignment="1">
      <alignment vertical="center"/>
    </xf>
    <xf numFmtId="49" fontId="3" fillId="0" borderId="0" xfId="0" applyNumberFormat="1" applyFont="1" applyFill="1" applyAlignment="1">
      <alignment vertical="center"/>
    </xf>
    <xf numFmtId="0" fontId="2" fillId="0" borderId="13"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horizontal="center"/>
    </xf>
    <xf numFmtId="0" fontId="2" fillId="0" borderId="14" xfId="0" applyFont="1" applyFill="1" applyBorder="1" applyAlignment="1">
      <alignment horizontal="center"/>
    </xf>
    <xf numFmtId="175" fontId="3" fillId="0" borderId="0" xfId="42" applyNumberFormat="1" applyFont="1" applyFill="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xf>
    <xf numFmtId="171" fontId="2" fillId="0" borderId="0" xfId="42" applyFont="1" applyFill="1" applyAlignment="1">
      <alignment vertical="center"/>
    </xf>
    <xf numFmtId="172" fontId="2" fillId="0" borderId="0" xfId="42" applyNumberFormat="1" applyFont="1" applyFill="1" applyBorder="1" applyAlignment="1">
      <alignment vertical="center"/>
    </xf>
    <xf numFmtId="0" fontId="2" fillId="0" borderId="0" xfId="0" applyFont="1" applyFill="1" applyAlignment="1">
      <alignment vertical="center"/>
    </xf>
    <xf numFmtId="172" fontId="2" fillId="0" borderId="0" xfId="42" applyNumberFormat="1" applyFont="1" applyFill="1" applyAlignment="1">
      <alignment/>
    </xf>
    <xf numFmtId="175" fontId="2" fillId="0" borderId="0" xfId="42" applyNumberFormat="1" applyFont="1" applyFill="1" applyAlignment="1">
      <alignment/>
    </xf>
    <xf numFmtId="172" fontId="2" fillId="0" borderId="15" xfId="42" applyNumberFormat="1" applyFont="1" applyFill="1" applyBorder="1" applyAlignment="1">
      <alignment vertical="center"/>
    </xf>
    <xf numFmtId="172" fontId="2" fillId="0" borderId="16" xfId="42" applyNumberFormat="1" applyFont="1" applyFill="1" applyBorder="1" applyAlignment="1">
      <alignment vertical="center"/>
    </xf>
    <xf numFmtId="171" fontId="2" fillId="0" borderId="0" xfId="42" applyFont="1" applyFill="1" applyAlignment="1">
      <alignment/>
    </xf>
    <xf numFmtId="0" fontId="2" fillId="0" borderId="0" xfId="0" applyFont="1" applyFill="1" applyAlignment="1">
      <alignment/>
    </xf>
    <xf numFmtId="37" fontId="2" fillId="0" borderId="0" xfId="42" applyNumberFormat="1" applyFont="1" applyFill="1" applyBorder="1" applyAlignment="1">
      <alignment vertical="center"/>
    </xf>
    <xf numFmtId="171" fontId="2" fillId="0" borderId="0" xfId="42" applyFont="1" applyFill="1" applyBorder="1" applyAlignment="1">
      <alignment vertical="center"/>
    </xf>
    <xf numFmtId="0" fontId="2" fillId="0" borderId="0" xfId="0" applyFont="1" applyFill="1" applyBorder="1" applyAlignment="1">
      <alignment vertical="center"/>
    </xf>
    <xf numFmtId="171" fontId="2" fillId="0" borderId="0" xfId="42" applyFont="1" applyFill="1" applyAlignment="1">
      <alignment vertical="top"/>
    </xf>
    <xf numFmtId="172" fontId="2" fillId="0" borderId="0" xfId="42" applyNumberFormat="1" applyFont="1" applyFill="1" applyBorder="1" applyAlignment="1">
      <alignment vertical="top"/>
    </xf>
    <xf numFmtId="0" fontId="2" fillId="0" borderId="0" xfId="0" applyFont="1" applyFill="1" applyAlignment="1">
      <alignment vertical="top"/>
    </xf>
    <xf numFmtId="172" fontId="2" fillId="0" borderId="17" xfId="42" applyNumberFormat="1" applyFont="1" applyFill="1" applyBorder="1" applyAlignment="1">
      <alignment vertical="center"/>
    </xf>
    <xf numFmtId="37" fontId="2" fillId="0" borderId="17" xfId="42" applyNumberFormat="1" applyFont="1" applyFill="1" applyBorder="1" applyAlignment="1">
      <alignment vertical="center"/>
    </xf>
    <xf numFmtId="176" fontId="2" fillId="0" borderId="0" xfId="42" applyNumberFormat="1" applyFont="1" applyFill="1" applyBorder="1" applyAlignment="1">
      <alignment vertical="center"/>
    </xf>
    <xf numFmtId="176" fontId="2" fillId="0" borderId="18" xfId="42" applyNumberFormat="1" applyFont="1" applyFill="1" applyBorder="1" applyAlignment="1">
      <alignment/>
    </xf>
    <xf numFmtId="37" fontId="2" fillId="0" borderId="0" xfId="42" applyNumberFormat="1" applyFont="1" applyFill="1" applyBorder="1" applyAlignment="1">
      <alignment/>
    </xf>
    <xf numFmtId="177" fontId="2" fillId="0" borderId="0" xfId="0" applyNumberFormat="1" applyFont="1" applyFill="1" applyAlignment="1">
      <alignment/>
    </xf>
    <xf numFmtId="177" fontId="3" fillId="0" borderId="0" xfId="0" applyNumberFormat="1" applyFont="1" applyFill="1" applyAlignment="1">
      <alignment/>
    </xf>
    <xf numFmtId="171" fontId="3" fillId="0" borderId="0" xfId="42" applyFont="1" applyFill="1" applyBorder="1" applyAlignment="1">
      <alignment/>
    </xf>
    <xf numFmtId="0" fontId="3" fillId="0" borderId="15" xfId="0" applyFont="1" applyFill="1" applyBorder="1" applyAlignment="1">
      <alignment/>
    </xf>
    <xf numFmtId="49" fontId="2" fillId="0" borderId="12" xfId="0" applyNumberFormat="1" applyFont="1" applyFill="1" applyBorder="1" applyAlignment="1">
      <alignment horizontal="center"/>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172" fontId="2" fillId="0" borderId="0" xfId="0" applyNumberFormat="1" applyFont="1" applyFill="1" applyBorder="1" applyAlignment="1">
      <alignment horizontal="right" vertical="center"/>
    </xf>
    <xf numFmtId="172" fontId="2" fillId="0" borderId="0" xfId="0" applyNumberFormat="1" applyFont="1" applyFill="1" applyBorder="1" applyAlignment="1">
      <alignment vertical="center"/>
    </xf>
    <xf numFmtId="172" fontId="3" fillId="0" borderId="0" xfId="0" applyNumberFormat="1" applyFont="1" applyFill="1" applyAlignment="1">
      <alignment/>
    </xf>
    <xf numFmtId="171" fontId="2" fillId="0" borderId="0" xfId="42" applyFont="1" applyFill="1" applyBorder="1" applyAlignment="1">
      <alignment horizontal="left" indent="1"/>
    </xf>
    <xf numFmtId="171" fontId="3" fillId="0" borderId="0" xfId="42" applyFont="1" applyFill="1" applyAlignment="1">
      <alignment wrapText="1"/>
    </xf>
    <xf numFmtId="171" fontId="3" fillId="0" borderId="0" xfId="42" applyFont="1" applyFill="1" applyAlignment="1">
      <alignment/>
    </xf>
    <xf numFmtId="172" fontId="3" fillId="0" borderId="0" xfId="0" applyNumberFormat="1" applyFont="1" applyFill="1" applyAlignment="1">
      <alignment vertical="center"/>
    </xf>
    <xf numFmtId="39" fontId="3"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xf>
    <xf numFmtId="172" fontId="2" fillId="0" borderId="0" xfId="42" applyNumberFormat="1" applyFont="1" applyFill="1" applyAlignment="1">
      <alignment horizontal="left"/>
    </xf>
    <xf numFmtId="172" fontId="2" fillId="0" borderId="19" xfId="0" applyNumberFormat="1" applyFont="1" applyFill="1" applyBorder="1" applyAlignment="1">
      <alignment/>
    </xf>
    <xf numFmtId="0" fontId="3" fillId="0" borderId="0" xfId="0" applyFont="1" applyFill="1" applyAlignment="1">
      <alignment horizontal="center"/>
    </xf>
    <xf numFmtId="172" fontId="2" fillId="0" borderId="0" xfId="0" applyNumberFormat="1" applyFont="1" applyFill="1" applyBorder="1" applyAlignment="1">
      <alignment horizontal="left"/>
    </xf>
    <xf numFmtId="172" fontId="3" fillId="0" borderId="0" xfId="0" applyNumberFormat="1" applyFont="1" applyFill="1" applyBorder="1" applyAlignment="1">
      <alignment horizontal="left"/>
    </xf>
    <xf numFmtId="172" fontId="2" fillId="0" borderId="15" xfId="0" applyNumberFormat="1" applyFont="1" applyFill="1" applyBorder="1" applyAlignment="1">
      <alignment horizontal="left"/>
    </xf>
    <xf numFmtId="172" fontId="2" fillId="0" borderId="0" xfId="0" applyNumberFormat="1" applyFont="1" applyFill="1" applyAlignment="1">
      <alignment horizontal="left"/>
    </xf>
    <xf numFmtId="172" fontId="2" fillId="0" borderId="0" xfId="0" applyNumberFormat="1" applyFont="1" applyFill="1" applyAlignment="1">
      <alignment horizontal="right"/>
    </xf>
    <xf numFmtId="172" fontId="2" fillId="0" borderId="19" xfId="0" applyNumberFormat="1" applyFont="1" applyFill="1" applyBorder="1" applyAlignment="1">
      <alignment horizontal="left"/>
    </xf>
    <xf numFmtId="172" fontId="3" fillId="0" borderId="0" xfId="0" applyNumberFormat="1" applyFont="1" applyFill="1" applyAlignment="1">
      <alignment horizontal="left"/>
    </xf>
    <xf numFmtId="171" fontId="6" fillId="0" borderId="0" xfId="42" applyFont="1" applyFill="1" applyAlignment="1">
      <alignment/>
    </xf>
    <xf numFmtId="172" fontId="2" fillId="0" borderId="0" xfId="0" applyNumberFormat="1" applyFont="1" applyFill="1" applyAlignment="1">
      <alignment horizontal="center" vertical="center"/>
    </xf>
    <xf numFmtId="172" fontId="2" fillId="0" borderId="20" xfId="0" applyNumberFormat="1" applyFont="1" applyFill="1" applyBorder="1" applyAlignment="1">
      <alignment horizontal="center" vertical="center"/>
    </xf>
    <xf numFmtId="172" fontId="2" fillId="0" borderId="0" xfId="0" applyNumberFormat="1" applyFont="1" applyFill="1" applyBorder="1" applyAlignment="1">
      <alignment horizontal="center" vertical="center"/>
    </xf>
    <xf numFmtId="172" fontId="2" fillId="0" borderId="20" xfId="0" applyNumberFormat="1" applyFont="1" applyFill="1" applyBorder="1" applyAlignment="1">
      <alignment horizontal="right" vertical="center"/>
    </xf>
    <xf numFmtId="172" fontId="2" fillId="0" borderId="19"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172" fontId="2" fillId="0" borderId="0" xfId="0" applyNumberFormat="1" applyFont="1" applyFill="1" applyBorder="1" applyAlignment="1">
      <alignment horizontal="center"/>
    </xf>
    <xf numFmtId="172" fontId="2" fillId="0" borderId="15" xfId="0" applyNumberFormat="1" applyFont="1" applyFill="1" applyBorder="1" applyAlignment="1">
      <alignment horizontal="center"/>
    </xf>
    <xf numFmtId="172" fontId="2" fillId="0" borderId="20" xfId="0" applyNumberFormat="1"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xf>
    <xf numFmtId="172" fontId="2" fillId="0" borderId="19" xfId="42" applyNumberFormat="1" applyFont="1" applyFill="1" applyBorder="1" applyAlignment="1">
      <alignment vertical="center"/>
    </xf>
    <xf numFmtId="172" fontId="2" fillId="0" borderId="18" xfId="42" applyNumberFormat="1" applyFont="1" applyFill="1" applyBorder="1" applyAlignment="1">
      <alignment vertical="top"/>
    </xf>
    <xf numFmtId="0" fontId="2" fillId="0" borderId="21" xfId="0" applyFont="1" applyFill="1" applyBorder="1" applyAlignment="1">
      <alignment horizontal="center"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172" fontId="2" fillId="0" borderId="0" xfId="0" applyNumberFormat="1" applyFont="1" applyFill="1" applyAlignment="1">
      <alignment vertical="center"/>
    </xf>
    <xf numFmtId="172" fontId="2" fillId="0" borderId="19" xfId="0" applyNumberFormat="1" applyFont="1" applyFill="1" applyBorder="1" applyAlignment="1">
      <alignment horizontal="center"/>
    </xf>
    <xf numFmtId="172" fontId="3" fillId="0" borderId="0" xfId="42" applyNumberFormat="1" applyFont="1" applyFill="1" applyAlignment="1">
      <alignment/>
    </xf>
    <xf numFmtId="171"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0" xfId="0" applyNumberFormat="1" applyFont="1" applyFill="1" applyBorder="1" applyAlignment="1">
      <alignment horizontal="center"/>
    </xf>
    <xf numFmtId="172" fontId="2" fillId="0" borderId="0" xfId="0" applyNumberFormat="1" applyFont="1" applyFill="1" applyAlignment="1">
      <alignment/>
    </xf>
    <xf numFmtId="2" fontId="3" fillId="0" borderId="0" xfId="42" applyNumberFormat="1" applyFont="1" applyFill="1" applyAlignment="1">
      <alignment horizontal="center" vertical="justify" wrapText="1"/>
    </xf>
    <xf numFmtId="171" fontId="3" fillId="0" borderId="0" xfId="42"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9" fontId="3" fillId="0" borderId="0" xfId="42" applyNumberFormat="1" applyFont="1" applyFill="1" applyAlignment="1">
      <alignment horizontal="center"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42" applyNumberFormat="1" applyFont="1" applyFill="1" applyAlignment="1">
      <alignment horizontal="center" wrapText="1"/>
    </xf>
    <xf numFmtId="171" fontId="3" fillId="0" borderId="0" xfId="42" applyFont="1" applyFill="1" applyAlignment="1">
      <alignment horizontal="center" wrapText="1"/>
    </xf>
    <xf numFmtId="49" fontId="2" fillId="0" borderId="0" xfId="42" applyNumberFormat="1"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sheetData>
      <sheetData sheetId="3">
        <row r="23">
          <cell r="H23">
            <v>169</v>
          </cell>
        </row>
      </sheetData>
      <sheetData sheetId="4">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S140"/>
  <sheetViews>
    <sheetView zoomScalePageLayoutView="0" workbookViewId="0" topLeftCell="A1">
      <selection activeCell="A12" sqref="A12"/>
    </sheetView>
  </sheetViews>
  <sheetFormatPr defaultColWidth="9.140625" defaultRowHeight="12.75"/>
  <cols>
    <col min="1" max="1" width="46.57421875" style="5" customWidth="1"/>
    <col min="2" max="2" width="16.57421875" style="3" customWidth="1"/>
    <col min="3" max="3" width="16.8515625" style="3" customWidth="1"/>
    <col min="4" max="4" width="3.00390625" style="3" customWidth="1"/>
    <col min="5" max="5" width="18.421875" style="3" customWidth="1"/>
    <col min="6" max="6" width="20.00390625" style="3" customWidth="1"/>
    <col min="7" max="7" width="2.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18.8515625" style="3" bestFit="1" customWidth="1"/>
    <col min="18" max="18" width="13.57421875" style="3" bestFit="1" customWidth="1"/>
    <col min="19" max="19" width="9.421875" style="3" bestFit="1" customWidth="1"/>
    <col min="20" max="16384" width="9.140625" style="3" customWidth="1"/>
  </cols>
  <sheetData>
    <row r="1" spans="1:8" ht="20.25">
      <c r="A1" s="1" t="s">
        <v>4</v>
      </c>
      <c r="B1" s="2"/>
      <c r="D1" s="4"/>
      <c r="H1" s="2"/>
    </row>
    <row r="2" spans="2:8" ht="15">
      <c r="B2" s="2"/>
      <c r="D2" s="4"/>
      <c r="H2" s="2"/>
    </row>
    <row r="3" spans="1:8" ht="15">
      <c r="A3" s="2" t="s">
        <v>101</v>
      </c>
      <c r="B3" s="2"/>
      <c r="D3" s="4"/>
      <c r="H3" s="2"/>
    </row>
    <row r="4" spans="1:8" ht="15">
      <c r="A4" s="2" t="s">
        <v>80</v>
      </c>
      <c r="B4" s="6"/>
      <c r="H4" s="6"/>
    </row>
    <row r="5" spans="1:8" ht="15">
      <c r="A5" s="2" t="s">
        <v>94</v>
      </c>
      <c r="B5" s="2"/>
      <c r="D5" s="4"/>
      <c r="H5" s="2"/>
    </row>
    <row r="7" spans="2:12" ht="15">
      <c r="B7" s="102" t="s">
        <v>0</v>
      </c>
      <c r="C7" s="103"/>
      <c r="E7" s="102" t="s">
        <v>1</v>
      </c>
      <c r="F7" s="103"/>
      <c r="H7" s="102" t="s">
        <v>0</v>
      </c>
      <c r="I7" s="103"/>
      <c r="J7" s="7"/>
      <c r="K7" s="102" t="s">
        <v>1</v>
      </c>
      <c r="L7" s="103"/>
    </row>
    <row r="8" spans="2:12" ht="15">
      <c r="B8" s="8"/>
      <c r="C8" s="85"/>
      <c r="E8" s="8"/>
      <c r="F8" s="85"/>
      <c r="H8" s="8"/>
      <c r="I8" s="85"/>
      <c r="J8" s="7"/>
      <c r="K8" s="8"/>
      <c r="L8" s="85"/>
    </row>
    <row r="9" spans="2:12" ht="15">
      <c r="B9" s="8" t="s">
        <v>5</v>
      </c>
      <c r="C9" s="85"/>
      <c r="E9" s="8"/>
      <c r="F9" s="85"/>
      <c r="H9" s="8" t="s">
        <v>5</v>
      </c>
      <c r="I9" s="85"/>
      <c r="J9" s="7"/>
      <c r="K9" s="8" t="s">
        <v>5</v>
      </c>
      <c r="L9" s="85"/>
    </row>
    <row r="10" spans="2:16" ht="15">
      <c r="B10" s="9" t="s">
        <v>6</v>
      </c>
      <c r="C10" s="86" t="s">
        <v>7</v>
      </c>
      <c r="E10" s="9" t="s">
        <v>6</v>
      </c>
      <c r="F10" s="86" t="s">
        <v>7</v>
      </c>
      <c r="H10" s="9" t="s">
        <v>6</v>
      </c>
      <c r="I10" s="86" t="s">
        <v>7</v>
      </c>
      <c r="J10" s="10"/>
      <c r="K10" s="9" t="s">
        <v>6</v>
      </c>
      <c r="L10" s="86" t="s">
        <v>7</v>
      </c>
      <c r="N10" s="11" t="s">
        <v>8</v>
      </c>
      <c r="P10" s="11" t="s">
        <v>8</v>
      </c>
    </row>
    <row r="11" spans="2:16" ht="15">
      <c r="B11" s="9" t="s">
        <v>9</v>
      </c>
      <c r="C11" s="86" t="s">
        <v>10</v>
      </c>
      <c r="E11" s="9" t="s">
        <v>9</v>
      </c>
      <c r="F11" s="86" t="s">
        <v>10</v>
      </c>
      <c r="H11" s="9" t="s">
        <v>9</v>
      </c>
      <c r="I11" s="86" t="s">
        <v>10</v>
      </c>
      <c r="J11" s="10"/>
      <c r="K11" s="9" t="s">
        <v>9</v>
      </c>
      <c r="L11" s="86" t="s">
        <v>10</v>
      </c>
      <c r="N11" s="12" t="s">
        <v>11</v>
      </c>
      <c r="P11" s="12" t="s">
        <v>11</v>
      </c>
    </row>
    <row r="12" spans="1:16" ht="15">
      <c r="A12" s="13"/>
      <c r="B12" s="9" t="s">
        <v>12</v>
      </c>
      <c r="C12" s="86" t="s">
        <v>12</v>
      </c>
      <c r="E12" s="9" t="s">
        <v>13</v>
      </c>
      <c r="F12" s="86" t="s">
        <v>14</v>
      </c>
      <c r="H12" s="9" t="s">
        <v>12</v>
      </c>
      <c r="I12" s="86" t="s">
        <v>12</v>
      </c>
      <c r="J12" s="10"/>
      <c r="K12" s="9" t="s">
        <v>13</v>
      </c>
      <c r="L12" s="86" t="s">
        <v>14</v>
      </c>
      <c r="N12" s="12"/>
      <c r="P12" s="12"/>
    </row>
    <row r="13" spans="1:16" ht="15">
      <c r="A13" s="14"/>
      <c r="B13" s="88" t="s">
        <v>97</v>
      </c>
      <c r="C13" s="89" t="s">
        <v>96</v>
      </c>
      <c r="D13" s="15"/>
      <c r="E13" s="88" t="s">
        <v>97</v>
      </c>
      <c r="F13" s="89" t="s">
        <v>96</v>
      </c>
      <c r="H13" s="88" t="s">
        <v>15</v>
      </c>
      <c r="I13" s="89" t="s">
        <v>16</v>
      </c>
      <c r="J13" s="90"/>
      <c r="K13" s="88" t="s">
        <v>15</v>
      </c>
      <c r="L13" s="89" t="s">
        <v>16</v>
      </c>
      <c r="N13" s="91"/>
      <c r="P13" s="91"/>
    </row>
    <row r="14" spans="1:16" ht="15">
      <c r="A14" s="14"/>
      <c r="B14" s="16" t="s">
        <v>2</v>
      </c>
      <c r="C14" s="87" t="s">
        <v>2</v>
      </c>
      <c r="D14" s="17"/>
      <c r="E14" s="16" t="s">
        <v>2</v>
      </c>
      <c r="F14" s="87" t="s">
        <v>2</v>
      </c>
      <c r="H14" s="16" t="s">
        <v>2</v>
      </c>
      <c r="I14" s="87" t="s">
        <v>2</v>
      </c>
      <c r="J14" s="18"/>
      <c r="K14" s="16" t="s">
        <v>2</v>
      </c>
      <c r="L14" s="87" t="s">
        <v>2</v>
      </c>
      <c r="N14" s="19" t="s">
        <v>2</v>
      </c>
      <c r="P14" s="19" t="s">
        <v>2</v>
      </c>
    </row>
    <row r="15" spans="1:16" ht="15">
      <c r="A15" s="20"/>
      <c r="B15" s="21"/>
      <c r="C15" s="21"/>
      <c r="D15" s="17"/>
      <c r="E15" s="21"/>
      <c r="F15" s="21"/>
      <c r="H15" s="21"/>
      <c r="I15" s="21"/>
      <c r="J15" s="21"/>
      <c r="K15" s="21"/>
      <c r="L15" s="21"/>
      <c r="N15" s="21"/>
      <c r="P15" s="21"/>
    </row>
    <row r="16" spans="2:16" ht="15">
      <c r="B16" s="22"/>
      <c r="C16" s="22"/>
      <c r="E16" s="22"/>
      <c r="F16" s="22"/>
      <c r="H16" s="22"/>
      <c r="I16" s="22"/>
      <c r="J16" s="22"/>
      <c r="K16" s="22"/>
      <c r="L16" s="22"/>
      <c r="N16" s="22"/>
      <c r="P16" s="22"/>
    </row>
    <row r="17" spans="1:18" s="6" customFormat="1" ht="14.25">
      <c r="A17" s="23" t="s">
        <v>3</v>
      </c>
      <c r="B17" s="24">
        <v>5493</v>
      </c>
      <c r="C17" s="24">
        <v>3397</v>
      </c>
      <c r="D17" s="25"/>
      <c r="E17" s="24">
        <v>6862</v>
      </c>
      <c r="F17" s="24">
        <v>9126</v>
      </c>
      <c r="G17" s="2"/>
      <c r="H17" s="24">
        <f>K17-N17</f>
        <v>1454</v>
      </c>
      <c r="I17" s="24">
        <f>L17-P17</f>
        <v>1597</v>
      </c>
      <c r="J17" s="24"/>
      <c r="K17" s="24">
        <v>1454</v>
      </c>
      <c r="L17" s="24">
        <v>1597</v>
      </c>
      <c r="M17" s="2"/>
      <c r="N17" s="24"/>
      <c r="O17" s="26"/>
      <c r="P17" s="24"/>
      <c r="Q17" s="26"/>
      <c r="R17" s="99"/>
    </row>
    <row r="18" spans="1:16" s="6" customFormat="1" ht="14.25">
      <c r="A18" s="23"/>
      <c r="B18" s="24"/>
      <c r="C18" s="24"/>
      <c r="D18" s="25"/>
      <c r="E18" s="24"/>
      <c r="F18" s="24"/>
      <c r="G18" s="2"/>
      <c r="H18" s="24"/>
      <c r="I18" s="24"/>
      <c r="J18" s="24"/>
      <c r="K18" s="24"/>
      <c r="L18" s="24"/>
      <c r="M18" s="2"/>
      <c r="N18" s="24"/>
      <c r="O18" s="26"/>
      <c r="P18" s="24"/>
    </row>
    <row r="19" spans="1:18" s="6" customFormat="1" ht="14.25">
      <c r="A19" s="23" t="s">
        <v>17</v>
      </c>
      <c r="B19" s="24">
        <v>258</v>
      </c>
      <c r="C19" s="24">
        <v>67</v>
      </c>
      <c r="D19" s="25"/>
      <c r="E19" s="24">
        <v>368</v>
      </c>
      <c r="F19" s="24">
        <v>217</v>
      </c>
      <c r="G19" s="2"/>
      <c r="H19" s="24">
        <f>K19-N19</f>
        <v>154</v>
      </c>
      <c r="I19" s="24">
        <f>L19-P19</f>
        <v>62</v>
      </c>
      <c r="J19" s="24"/>
      <c r="K19" s="24">
        <v>154</v>
      </c>
      <c r="L19" s="24">
        <v>62</v>
      </c>
      <c r="M19" s="2"/>
      <c r="N19" s="24"/>
      <c r="O19" s="26"/>
      <c r="P19" s="24"/>
      <c r="Q19" s="26"/>
      <c r="R19" s="99"/>
    </row>
    <row r="20" spans="1:16" s="6" customFormat="1" ht="14.25">
      <c r="A20" s="23"/>
      <c r="B20" s="24"/>
      <c r="C20" s="24"/>
      <c r="D20" s="34"/>
      <c r="E20" s="24"/>
      <c r="F20" s="24"/>
      <c r="G20" s="2"/>
      <c r="H20" s="24"/>
      <c r="I20" s="24"/>
      <c r="J20" s="24"/>
      <c r="K20" s="24"/>
      <c r="L20" s="24"/>
      <c r="M20" s="2"/>
      <c r="N20" s="24"/>
      <c r="O20" s="26"/>
      <c r="P20" s="24"/>
    </row>
    <row r="21" spans="1:19" s="6" customFormat="1" ht="14.25">
      <c r="A21" s="23" t="s">
        <v>90</v>
      </c>
      <c r="B21" s="24">
        <v>-3869</v>
      </c>
      <c r="C21" s="24">
        <v>-4579</v>
      </c>
      <c r="D21" s="25"/>
      <c r="E21" s="24">
        <v>-7029</v>
      </c>
      <c r="F21" s="24">
        <v>-11186</v>
      </c>
      <c r="G21" s="2"/>
      <c r="H21" s="24">
        <f>K21-N21</f>
        <v>-2894</v>
      </c>
      <c r="I21" s="24">
        <f>L21-P21</f>
        <v>-5302</v>
      </c>
      <c r="J21" s="24"/>
      <c r="K21" s="24">
        <v>-2894</v>
      </c>
      <c r="L21" s="24">
        <v>-5302</v>
      </c>
      <c r="M21" s="2"/>
      <c r="N21" s="24"/>
      <c r="O21" s="26"/>
      <c r="P21" s="24"/>
      <c r="Q21" s="27"/>
      <c r="R21" s="99"/>
      <c r="S21" s="99"/>
    </row>
    <row r="22" spans="1:16" s="6" customFormat="1" ht="14.25">
      <c r="A22" s="23"/>
      <c r="B22" s="24"/>
      <c r="C22" s="24"/>
      <c r="D22" s="25"/>
      <c r="E22" s="24"/>
      <c r="F22" s="24"/>
      <c r="G22" s="2"/>
      <c r="H22" s="24"/>
      <c r="I22" s="24"/>
      <c r="J22" s="24"/>
      <c r="K22" s="24"/>
      <c r="L22" s="24"/>
      <c r="M22" s="2"/>
      <c r="N22" s="24"/>
      <c r="O22" s="26"/>
      <c r="P22" s="24"/>
    </row>
    <row r="23" spans="1:18" s="6" customFormat="1" ht="14.25">
      <c r="A23" s="23" t="s">
        <v>18</v>
      </c>
      <c r="B23" s="24">
        <v>-287</v>
      </c>
      <c r="C23" s="24">
        <v>-261</v>
      </c>
      <c r="D23" s="25"/>
      <c r="E23" s="24">
        <v>-565</v>
      </c>
      <c r="F23" s="24">
        <v>-528</v>
      </c>
      <c r="G23" s="2"/>
      <c r="H23" s="24">
        <f>K23-N23</f>
        <v>-257</v>
      </c>
      <c r="I23" s="24">
        <f>L23-P23</f>
        <v>-283</v>
      </c>
      <c r="J23" s="24"/>
      <c r="K23" s="24">
        <v>-257</v>
      </c>
      <c r="L23" s="24">
        <v>-283</v>
      </c>
      <c r="M23" s="2"/>
      <c r="N23" s="24"/>
      <c r="O23" s="26"/>
      <c r="P23" s="24"/>
      <c r="Q23" s="27"/>
      <c r="R23" s="99"/>
    </row>
    <row r="24" spans="1:16" s="6" customFormat="1" ht="14.25">
      <c r="A24" s="23"/>
      <c r="B24" s="24"/>
      <c r="C24" s="24"/>
      <c r="D24" s="34"/>
      <c r="E24" s="24"/>
      <c r="F24" s="24"/>
      <c r="H24" s="28"/>
      <c r="I24" s="28"/>
      <c r="J24" s="24"/>
      <c r="K24" s="28"/>
      <c r="L24" s="28"/>
      <c r="N24" s="28"/>
      <c r="O24" s="26"/>
      <c r="P24" s="28"/>
    </row>
    <row r="25" spans="1:16" s="6" customFormat="1" ht="14.25">
      <c r="A25" s="23"/>
      <c r="B25" s="28"/>
      <c r="C25" s="28"/>
      <c r="D25" s="34"/>
      <c r="E25" s="28"/>
      <c r="F25" s="28"/>
      <c r="H25" s="24"/>
      <c r="I25" s="24"/>
      <c r="J25" s="24"/>
      <c r="K25" s="24"/>
      <c r="L25" s="24"/>
      <c r="N25" s="24"/>
      <c r="O25" s="26"/>
      <c r="P25" s="24"/>
    </row>
    <row r="26" spans="1:16" s="6" customFormat="1" ht="14.25" hidden="1">
      <c r="A26" s="23" t="s">
        <v>19</v>
      </c>
      <c r="B26" s="24">
        <f>SUM(B17:B24)</f>
        <v>1595</v>
      </c>
      <c r="C26" s="24">
        <f>SUM(C17:C24)</f>
        <v>-1376</v>
      </c>
      <c r="D26" s="25"/>
      <c r="E26" s="24">
        <f>SUM(E17:E24)</f>
        <v>-364</v>
      </c>
      <c r="F26" s="24">
        <f>SUM(F17:F24)</f>
        <v>-2371</v>
      </c>
      <c r="H26" s="24">
        <f>SUM(H17:H24)</f>
        <v>-1543</v>
      </c>
      <c r="I26" s="24">
        <f>SUM(I17:I24)</f>
        <v>-3926</v>
      </c>
      <c r="J26" s="24"/>
      <c r="K26" s="24">
        <f>SUM(K17:K24)</f>
        <v>-1543</v>
      </c>
      <c r="L26" s="24">
        <f>SUM(L17:L24)</f>
        <v>-3926</v>
      </c>
      <c r="N26" s="24"/>
      <c r="O26" s="26"/>
      <c r="P26" s="24"/>
    </row>
    <row r="27" spans="1:16" s="6" customFormat="1" ht="14.25" hidden="1">
      <c r="A27" s="23"/>
      <c r="B27" s="24"/>
      <c r="C27" s="24"/>
      <c r="D27" s="25"/>
      <c r="E27" s="24"/>
      <c r="F27" s="24"/>
      <c r="H27" s="24"/>
      <c r="I27" s="24"/>
      <c r="J27" s="24"/>
      <c r="K27" s="24"/>
      <c r="L27" s="24"/>
      <c r="N27" s="24"/>
      <c r="O27" s="26"/>
      <c r="P27" s="24"/>
    </row>
    <row r="28" spans="1:16" s="6" customFormat="1" ht="14.25" hidden="1">
      <c r="A28" s="23"/>
      <c r="B28" s="29"/>
      <c r="C28" s="29"/>
      <c r="D28" s="25"/>
      <c r="E28" s="29"/>
      <c r="F28" s="29"/>
      <c r="H28" s="29"/>
      <c r="I28" s="29"/>
      <c r="J28" s="24"/>
      <c r="K28" s="29"/>
      <c r="L28" s="29"/>
      <c r="N28" s="29"/>
      <c r="O28" s="26"/>
      <c r="P28" s="29"/>
    </row>
    <row r="29" spans="1:17" s="6" customFormat="1" ht="14.25">
      <c r="A29" s="30" t="s">
        <v>104</v>
      </c>
      <c r="B29" s="24">
        <f>SUM(B17:B24)</f>
        <v>1595</v>
      </c>
      <c r="C29" s="24">
        <f>SUM(C16:C24)</f>
        <v>-1376</v>
      </c>
      <c r="D29" s="31"/>
      <c r="E29" s="24">
        <f>SUM(E16:E24)</f>
        <v>-364</v>
      </c>
      <c r="F29" s="24">
        <f>SUM(F16:F24)</f>
        <v>-2371</v>
      </c>
      <c r="G29" s="32"/>
      <c r="H29" s="24">
        <f>SUM(H16:H24)</f>
        <v>-1543</v>
      </c>
      <c r="I29" s="24">
        <f>SUM(I16:I24)</f>
        <v>-3926</v>
      </c>
      <c r="J29" s="24"/>
      <c r="K29" s="24">
        <f>SUM(K16:K24)</f>
        <v>-1543</v>
      </c>
      <c r="L29" s="24">
        <f>SUM(L16:L24)</f>
        <v>-3926</v>
      </c>
      <c r="M29" s="32"/>
      <c r="N29" s="24"/>
      <c r="O29" s="26"/>
      <c r="P29" s="24"/>
      <c r="Q29" s="27"/>
    </row>
    <row r="30" spans="1:16" s="6" customFormat="1" ht="14.25">
      <c r="A30" s="30"/>
      <c r="B30" s="24"/>
      <c r="C30" s="24"/>
      <c r="D30" s="31"/>
      <c r="E30" s="24"/>
      <c r="F30" s="24"/>
      <c r="H30" s="24"/>
      <c r="I30" s="24"/>
      <c r="J30" s="24"/>
      <c r="K30" s="24"/>
      <c r="L30" s="24"/>
      <c r="N30" s="24"/>
      <c r="O30" s="26"/>
      <c r="P30" s="24"/>
    </row>
    <row r="31" spans="1:16" s="6" customFormat="1" ht="14.25">
      <c r="A31" s="33" t="s">
        <v>20</v>
      </c>
      <c r="B31" s="24">
        <v>0</v>
      </c>
      <c r="C31" s="24">
        <v>0</v>
      </c>
      <c r="D31" s="34"/>
      <c r="E31" s="24">
        <f>+B31</f>
        <v>0</v>
      </c>
      <c r="F31" s="24">
        <f>+C31</f>
        <v>0</v>
      </c>
      <c r="H31" s="24">
        <f>K31-N31</f>
        <v>0</v>
      </c>
      <c r="I31" s="24">
        <f>L31-P31</f>
        <v>0</v>
      </c>
      <c r="J31" s="24"/>
      <c r="K31" s="24">
        <v>0</v>
      </c>
      <c r="L31" s="24">
        <v>0</v>
      </c>
      <c r="N31" s="24"/>
      <c r="O31" s="26"/>
      <c r="P31" s="24"/>
    </row>
    <row r="32" spans="1:16" s="6" customFormat="1" ht="14.25">
      <c r="A32" s="30"/>
      <c r="B32" s="24"/>
      <c r="C32" s="24"/>
      <c r="D32" s="31"/>
      <c r="E32" s="24"/>
      <c r="F32" s="24"/>
      <c r="H32" s="24"/>
      <c r="I32" s="24"/>
      <c r="J32" s="24"/>
      <c r="K32" s="24"/>
      <c r="L32" s="24"/>
      <c r="N32" s="24"/>
      <c r="O32" s="26"/>
      <c r="P32" s="24"/>
    </row>
    <row r="33" spans="1:16" s="6" customFormat="1" ht="14.25">
      <c r="A33" s="30"/>
      <c r="B33" s="29"/>
      <c r="C33" s="29"/>
      <c r="D33" s="31"/>
      <c r="E33" s="29"/>
      <c r="F33" s="29"/>
      <c r="H33" s="29"/>
      <c r="I33" s="29"/>
      <c r="J33" s="24"/>
      <c r="K33" s="29"/>
      <c r="L33" s="29"/>
      <c r="N33" s="29"/>
      <c r="O33" s="26"/>
      <c r="P33" s="29"/>
    </row>
    <row r="34" spans="1:16" s="6" customFormat="1" ht="15" thickBot="1">
      <c r="A34" s="35" t="s">
        <v>104</v>
      </c>
      <c r="B34" s="36">
        <f>SUM(B29:B31)</f>
        <v>1595</v>
      </c>
      <c r="C34" s="36">
        <f>SUM(C28:C32)</f>
        <v>-1376</v>
      </c>
      <c r="D34" s="81"/>
      <c r="E34" s="36">
        <f>SUM(E28:E32)</f>
        <v>-364</v>
      </c>
      <c r="F34" s="36">
        <f>SUM(F28:F32)</f>
        <v>-2371</v>
      </c>
      <c r="H34" s="36">
        <f>SUM(H28:H32)</f>
        <v>-1543</v>
      </c>
      <c r="I34" s="36">
        <f>SUM(I28:I32)</f>
        <v>-3926</v>
      </c>
      <c r="J34" s="36"/>
      <c r="K34" s="36">
        <f>SUM(K28:K32)</f>
        <v>-1543</v>
      </c>
      <c r="L34" s="36">
        <f>SUM(L28:L32)</f>
        <v>-3926</v>
      </c>
      <c r="N34" s="36">
        <f>SUM(N28:N32)</f>
        <v>0</v>
      </c>
      <c r="O34" s="26"/>
      <c r="P34" s="36">
        <f>SUM(P28:P32)</f>
        <v>0</v>
      </c>
    </row>
    <row r="35" spans="1:16" s="6" customFormat="1" ht="14.25">
      <c r="A35" s="30"/>
      <c r="B35" s="24"/>
      <c r="C35" s="24"/>
      <c r="D35" s="82"/>
      <c r="E35" s="24"/>
      <c r="F35" s="24"/>
      <c r="H35" s="38"/>
      <c r="I35" s="38"/>
      <c r="J35" s="24"/>
      <c r="K35" s="38"/>
      <c r="L35" s="38"/>
      <c r="N35" s="38"/>
      <c r="O35" s="26"/>
      <c r="P35" s="38"/>
    </row>
    <row r="36" spans="1:16" s="6" customFormat="1" ht="14.25">
      <c r="A36" s="30" t="s">
        <v>81</v>
      </c>
      <c r="B36" s="24">
        <v>0</v>
      </c>
      <c r="C36" s="24">
        <v>0</v>
      </c>
      <c r="D36" s="82"/>
      <c r="E36" s="24">
        <v>0</v>
      </c>
      <c r="F36" s="24">
        <v>0</v>
      </c>
      <c r="H36" s="24"/>
      <c r="I36" s="24"/>
      <c r="J36" s="24"/>
      <c r="K36" s="24"/>
      <c r="L36" s="24"/>
      <c r="N36" s="24"/>
      <c r="O36" s="26"/>
      <c r="P36" s="24"/>
    </row>
    <row r="37" spans="1:16" s="6" customFormat="1" ht="14.25">
      <c r="A37" s="30"/>
      <c r="B37" s="24"/>
      <c r="C37" s="24"/>
      <c r="D37" s="82"/>
      <c r="E37" s="24"/>
      <c r="F37" s="24"/>
      <c r="H37" s="24"/>
      <c r="I37" s="24"/>
      <c r="J37" s="24"/>
      <c r="K37" s="24"/>
      <c r="L37" s="24"/>
      <c r="N37" s="24"/>
      <c r="O37" s="26"/>
      <c r="P37" s="24"/>
    </row>
    <row r="38" spans="1:17" s="6" customFormat="1" ht="15" thickBot="1">
      <c r="A38" s="30" t="s">
        <v>107</v>
      </c>
      <c r="B38" s="83">
        <f>SUM(B34:B37)</f>
        <v>1595</v>
      </c>
      <c r="C38" s="83">
        <f>SUM(C34:C37)</f>
        <v>-1376</v>
      </c>
      <c r="D38" s="82"/>
      <c r="E38" s="83">
        <f>SUM(E34:E37)</f>
        <v>-364</v>
      </c>
      <c r="F38" s="83">
        <f>SUM(F34:F37)</f>
        <v>-2371</v>
      </c>
      <c r="H38" s="24"/>
      <c r="I38" s="24"/>
      <c r="J38" s="24"/>
      <c r="K38" s="24"/>
      <c r="L38" s="24"/>
      <c r="N38" s="24"/>
      <c r="O38" s="26"/>
      <c r="P38" s="24"/>
      <c r="Q38" s="99"/>
    </row>
    <row r="39" spans="1:16" s="6" customFormat="1" ht="14.25">
      <c r="A39" s="30"/>
      <c r="B39" s="24"/>
      <c r="C39" s="24"/>
      <c r="D39" s="82"/>
      <c r="E39" s="24"/>
      <c r="F39" s="24"/>
      <c r="H39" s="24"/>
      <c r="I39" s="24"/>
      <c r="J39" s="24"/>
      <c r="K39" s="24"/>
      <c r="L39" s="24"/>
      <c r="N39" s="24"/>
      <c r="O39" s="26"/>
      <c r="P39" s="24"/>
    </row>
    <row r="40" spans="1:16" s="6" customFormat="1" ht="14.25">
      <c r="A40" s="30"/>
      <c r="B40" s="24"/>
      <c r="C40" s="24"/>
      <c r="D40" s="31"/>
      <c r="E40" s="24"/>
      <c r="F40" s="24"/>
      <c r="H40" s="24"/>
      <c r="I40" s="24"/>
      <c r="J40" s="24"/>
      <c r="K40" s="24"/>
      <c r="L40" s="24"/>
      <c r="N40" s="24"/>
      <c r="O40" s="26"/>
      <c r="P40" s="24"/>
    </row>
    <row r="41" spans="1:16" s="6" customFormat="1" ht="14.25">
      <c r="A41" s="30" t="s">
        <v>105</v>
      </c>
      <c r="B41" s="24"/>
      <c r="C41" s="24"/>
      <c r="D41" s="31"/>
      <c r="E41" s="24"/>
      <c r="F41" s="24"/>
      <c r="H41" s="24"/>
      <c r="I41" s="24"/>
      <c r="J41" s="24"/>
      <c r="K41" s="24"/>
      <c r="L41" s="24"/>
      <c r="N41" s="24"/>
      <c r="O41" s="26"/>
      <c r="P41" s="24"/>
    </row>
    <row r="42" spans="1:16" s="6" customFormat="1" ht="14.25">
      <c r="A42" s="30"/>
      <c r="B42" s="24"/>
      <c r="C42" s="24"/>
      <c r="D42" s="31"/>
      <c r="E42" s="24"/>
      <c r="F42" s="24"/>
      <c r="H42" s="24"/>
      <c r="I42" s="24"/>
      <c r="J42" s="24"/>
      <c r="K42" s="24"/>
      <c r="L42" s="24"/>
      <c r="N42" s="24"/>
      <c r="O42" s="26"/>
      <c r="P42" s="24"/>
    </row>
    <row r="43" spans="1:16" s="6" customFormat="1" ht="14.25">
      <c r="A43" s="30" t="s">
        <v>91</v>
      </c>
      <c r="B43" s="24">
        <f>B34</f>
        <v>1595</v>
      </c>
      <c r="C43" s="24">
        <f>C34</f>
        <v>-1376</v>
      </c>
      <c r="D43" s="31"/>
      <c r="E43" s="24">
        <f>E34</f>
        <v>-364</v>
      </c>
      <c r="F43" s="24">
        <f>F34</f>
        <v>-2371</v>
      </c>
      <c r="H43" s="24">
        <f>H34</f>
        <v>-1543</v>
      </c>
      <c r="I43" s="24">
        <f>I34</f>
        <v>-3926</v>
      </c>
      <c r="J43" s="24"/>
      <c r="K43" s="24">
        <f>K34</f>
        <v>-1543</v>
      </c>
      <c r="L43" s="24">
        <f>L34</f>
        <v>-3926</v>
      </c>
      <c r="N43" s="24">
        <f>N34</f>
        <v>0</v>
      </c>
      <c r="O43" s="26"/>
      <c r="P43" s="24">
        <f>P34</f>
        <v>0</v>
      </c>
    </row>
    <row r="44" spans="1:16" s="6" customFormat="1" ht="14.25">
      <c r="A44" s="30"/>
      <c r="B44" s="24"/>
      <c r="C44" s="24"/>
      <c r="D44" s="31"/>
      <c r="E44" s="24"/>
      <c r="F44" s="24"/>
      <c r="H44" s="24"/>
      <c r="I44" s="24"/>
      <c r="J44" s="24"/>
      <c r="K44" s="24"/>
      <c r="L44" s="24"/>
      <c r="N44" s="24"/>
      <c r="O44" s="26"/>
      <c r="P44" s="24"/>
    </row>
    <row r="45" spans="1:16" s="6" customFormat="1" ht="14.25">
      <c r="A45" s="33" t="s">
        <v>21</v>
      </c>
      <c r="B45" s="24">
        <f>+E45-K45</f>
        <v>0</v>
      </c>
      <c r="C45" s="24">
        <v>0</v>
      </c>
      <c r="D45" s="34"/>
      <c r="E45" s="24">
        <v>0</v>
      </c>
      <c r="F45" s="24">
        <v>0</v>
      </c>
      <c r="H45" s="24">
        <v>0</v>
      </c>
      <c r="I45" s="24">
        <v>0</v>
      </c>
      <c r="J45" s="24"/>
      <c r="K45" s="24">
        <v>0</v>
      </c>
      <c r="L45" s="24">
        <v>0</v>
      </c>
      <c r="N45" s="24">
        <v>0</v>
      </c>
      <c r="O45" s="26"/>
      <c r="P45" s="24">
        <v>0</v>
      </c>
    </row>
    <row r="46" spans="1:16" s="6" customFormat="1" ht="14.25">
      <c r="A46" s="30"/>
      <c r="B46" s="24"/>
      <c r="C46" s="24"/>
      <c r="D46" s="31"/>
      <c r="E46" s="24"/>
      <c r="F46" s="24"/>
      <c r="H46" s="24"/>
      <c r="I46" s="24"/>
      <c r="J46" s="24"/>
      <c r="K46" s="24"/>
      <c r="L46" s="24"/>
      <c r="N46" s="24"/>
      <c r="O46" s="26"/>
      <c r="P46" s="24"/>
    </row>
    <row r="47" spans="1:16" s="6" customFormat="1" ht="14.25">
      <c r="A47" s="30"/>
      <c r="B47" s="29"/>
      <c r="C47" s="29"/>
      <c r="D47" s="31"/>
      <c r="E47" s="29"/>
      <c r="F47" s="29"/>
      <c r="H47" s="29"/>
      <c r="I47" s="29"/>
      <c r="J47" s="24"/>
      <c r="K47" s="29"/>
      <c r="L47" s="29"/>
      <c r="N47" s="29"/>
      <c r="O47" s="26"/>
      <c r="P47" s="29"/>
    </row>
    <row r="48" spans="1:16" s="6" customFormat="1" ht="15" thickBot="1">
      <c r="A48" s="35"/>
      <c r="B48" s="36">
        <f>SUM(B43:B46)</f>
        <v>1595</v>
      </c>
      <c r="C48" s="36">
        <f>SUM(C43:C46)</f>
        <v>-1376</v>
      </c>
      <c r="D48" s="37"/>
      <c r="E48" s="36">
        <f>SUM(E43:E46)</f>
        <v>-364</v>
      </c>
      <c r="F48" s="36">
        <f>SUM(F43:F46)</f>
        <v>-2371</v>
      </c>
      <c r="H48" s="36">
        <f>SUM(H43:H46)</f>
        <v>-1543</v>
      </c>
      <c r="I48" s="36">
        <f>SUM(I43:I46)</f>
        <v>-3926</v>
      </c>
      <c r="J48" s="36"/>
      <c r="K48" s="36">
        <f>SUM(K43:K46)</f>
        <v>-1543</v>
      </c>
      <c r="L48" s="36">
        <f>SUM(L43:L46)</f>
        <v>-3926</v>
      </c>
      <c r="N48" s="36">
        <f>SUM(N43:N46)</f>
        <v>0</v>
      </c>
      <c r="O48" s="26"/>
      <c r="P48" s="36">
        <f>SUM(P43:P46)</f>
        <v>0</v>
      </c>
    </row>
    <row r="49" spans="1:16" s="6" customFormat="1" ht="14.25">
      <c r="A49" s="30"/>
      <c r="B49" s="39"/>
      <c r="C49" s="39"/>
      <c r="D49" s="31"/>
      <c r="E49" s="39"/>
      <c r="F49" s="39"/>
      <c r="H49" s="39"/>
      <c r="I49" s="39"/>
      <c r="J49" s="32"/>
      <c r="K49" s="39"/>
      <c r="L49" s="39"/>
      <c r="N49" s="39"/>
      <c r="P49" s="39"/>
    </row>
    <row r="50" spans="1:16" s="6" customFormat="1" ht="14.25">
      <c r="A50" s="30" t="s">
        <v>82</v>
      </c>
      <c r="B50" s="24"/>
      <c r="C50" s="24"/>
      <c r="D50" s="31"/>
      <c r="E50" s="24"/>
      <c r="F50" s="24"/>
      <c r="H50" s="24"/>
      <c r="I50" s="24"/>
      <c r="J50" s="24"/>
      <c r="K50" s="24"/>
      <c r="L50" s="24"/>
      <c r="N50" s="24"/>
      <c r="O50" s="26"/>
      <c r="P50" s="24"/>
    </row>
    <row r="51" spans="1:16" s="6" customFormat="1" ht="14.25">
      <c r="A51" s="30"/>
      <c r="B51" s="24"/>
      <c r="C51" s="24"/>
      <c r="D51" s="31"/>
      <c r="E51" s="24"/>
      <c r="F51" s="24"/>
      <c r="H51" s="24"/>
      <c r="I51" s="24"/>
      <c r="J51" s="24"/>
      <c r="K51" s="24"/>
      <c r="L51" s="24"/>
      <c r="N51" s="24"/>
      <c r="O51" s="26"/>
      <c r="P51" s="24"/>
    </row>
    <row r="52" spans="1:16" s="6" customFormat="1" ht="14.25">
      <c r="A52" s="30" t="s">
        <v>91</v>
      </c>
      <c r="B52" s="24">
        <f>B43</f>
        <v>1595</v>
      </c>
      <c r="C52" s="24">
        <f>C43</f>
        <v>-1376</v>
      </c>
      <c r="D52" s="31"/>
      <c r="E52" s="24">
        <f>E43</f>
        <v>-364</v>
      </c>
      <c r="F52" s="24">
        <f>F43</f>
        <v>-2371</v>
      </c>
      <c r="H52" s="24">
        <f>H43</f>
        <v>-1543</v>
      </c>
      <c r="I52" s="24">
        <f>I43</f>
        <v>-3926</v>
      </c>
      <c r="J52" s="24"/>
      <c r="K52" s="24">
        <f>K43</f>
        <v>-1543</v>
      </c>
      <c r="L52" s="24">
        <f>L43</f>
        <v>-3926</v>
      </c>
      <c r="N52" s="24">
        <f>N43</f>
        <v>0</v>
      </c>
      <c r="O52" s="26"/>
      <c r="P52" s="24">
        <f>P43</f>
        <v>0</v>
      </c>
    </row>
    <row r="53" spans="1:16" s="6" customFormat="1" ht="14.25">
      <c r="A53" s="30"/>
      <c r="B53" s="24"/>
      <c r="C53" s="24"/>
      <c r="D53" s="31"/>
      <c r="E53" s="24"/>
      <c r="F53" s="24"/>
      <c r="H53" s="24"/>
      <c r="I53" s="24"/>
      <c r="J53" s="24"/>
      <c r="K53" s="24"/>
      <c r="L53" s="24"/>
      <c r="N53" s="24"/>
      <c r="O53" s="26"/>
      <c r="P53" s="24"/>
    </row>
    <row r="54" spans="1:16" s="6" customFormat="1" ht="14.25">
      <c r="A54" s="33" t="s">
        <v>21</v>
      </c>
      <c r="B54" s="24">
        <f>+E54-K54</f>
        <v>0</v>
      </c>
      <c r="C54" s="24">
        <v>0</v>
      </c>
      <c r="D54" s="34"/>
      <c r="E54" s="24">
        <v>0</v>
      </c>
      <c r="F54" s="24">
        <v>0</v>
      </c>
      <c r="H54" s="24">
        <v>0</v>
      </c>
      <c r="I54" s="24">
        <v>0</v>
      </c>
      <c r="J54" s="24"/>
      <c r="K54" s="24">
        <v>0</v>
      </c>
      <c r="L54" s="24">
        <v>0</v>
      </c>
      <c r="N54" s="24">
        <v>0</v>
      </c>
      <c r="O54" s="26"/>
      <c r="P54" s="24">
        <v>0</v>
      </c>
    </row>
    <row r="55" spans="1:16" s="6" customFormat="1" ht="14.25">
      <c r="A55" s="30"/>
      <c r="B55" s="24"/>
      <c r="C55" s="24"/>
      <c r="D55" s="31"/>
      <c r="E55" s="24"/>
      <c r="F55" s="24"/>
      <c r="H55" s="24"/>
      <c r="I55" s="24"/>
      <c r="J55" s="24"/>
      <c r="K55" s="24"/>
      <c r="L55" s="24"/>
      <c r="N55" s="24"/>
      <c r="O55" s="26"/>
      <c r="P55" s="24"/>
    </row>
    <row r="56" spans="1:16" s="6" customFormat="1" ht="14.25">
      <c r="A56" s="30"/>
      <c r="B56" s="29"/>
      <c r="C56" s="29"/>
      <c r="D56" s="31"/>
      <c r="E56" s="29"/>
      <c r="F56" s="29"/>
      <c r="H56" s="29"/>
      <c r="I56" s="29"/>
      <c r="J56" s="24"/>
      <c r="K56" s="29"/>
      <c r="L56" s="29"/>
      <c r="N56" s="29"/>
      <c r="O56" s="26"/>
      <c r="P56" s="29"/>
    </row>
    <row r="57" spans="1:16" s="6" customFormat="1" ht="15" thickBot="1">
      <c r="A57" s="35"/>
      <c r="B57" s="84">
        <f>SUM(B52:B55)</f>
        <v>1595</v>
      </c>
      <c r="C57" s="84">
        <f>SUM(C52:C55)</f>
        <v>-1376</v>
      </c>
      <c r="D57" s="37"/>
      <c r="E57" s="84">
        <f>SUM(E52:E55)</f>
        <v>-364</v>
      </c>
      <c r="F57" s="84">
        <f>SUM(F52:F55)</f>
        <v>-2371</v>
      </c>
      <c r="H57" s="36">
        <f>SUM(H52:H55)</f>
        <v>-1543</v>
      </c>
      <c r="I57" s="36">
        <f>SUM(I52:I55)</f>
        <v>-3926</v>
      </c>
      <c r="J57" s="36"/>
      <c r="K57" s="36">
        <f>SUM(K52:K55)</f>
        <v>-1543</v>
      </c>
      <c r="L57" s="36">
        <f>SUM(L52:L55)</f>
        <v>-3926</v>
      </c>
      <c r="N57" s="36">
        <f>SUM(N52:N55)</f>
        <v>0</v>
      </c>
      <c r="O57" s="26"/>
      <c r="P57" s="36">
        <f>SUM(P52:P55)</f>
        <v>0</v>
      </c>
    </row>
    <row r="58" spans="1:16" s="6" customFormat="1" ht="14.25">
      <c r="A58" s="30"/>
      <c r="B58" s="32"/>
      <c r="C58" s="32"/>
      <c r="D58" s="31"/>
      <c r="E58" s="32"/>
      <c r="F58" s="32"/>
      <c r="H58" s="32"/>
      <c r="I58" s="32"/>
      <c r="J58" s="32"/>
      <c r="K58" s="32"/>
      <c r="L58" s="32"/>
      <c r="N58" s="32"/>
      <c r="P58" s="32"/>
    </row>
    <row r="59" spans="1:16" s="6" customFormat="1" ht="14.25">
      <c r="A59" s="30" t="s">
        <v>106</v>
      </c>
      <c r="B59" s="32"/>
      <c r="C59" s="32"/>
      <c r="D59" s="31"/>
      <c r="E59" s="32"/>
      <c r="F59" s="32"/>
      <c r="H59" s="32"/>
      <c r="I59" s="32"/>
      <c r="J59" s="32"/>
      <c r="K59" s="32"/>
      <c r="L59" s="32"/>
      <c r="N59" s="32"/>
      <c r="P59" s="32"/>
    </row>
    <row r="60" spans="1:16" s="6" customFormat="1" ht="14.25">
      <c r="A60" s="30"/>
      <c r="B60" s="32"/>
      <c r="C60" s="32"/>
      <c r="D60" s="31"/>
      <c r="E60" s="32"/>
      <c r="F60" s="32"/>
      <c r="H60" s="32"/>
      <c r="I60" s="32"/>
      <c r="J60" s="32"/>
      <c r="K60" s="32"/>
      <c r="L60" s="32"/>
      <c r="N60" s="32"/>
      <c r="P60" s="32"/>
    </row>
    <row r="61" spans="1:16" s="6" customFormat="1" ht="14.25">
      <c r="A61" s="30" t="s">
        <v>22</v>
      </c>
      <c r="B61" s="40">
        <f>B34/98877*100</f>
        <v>1.613115284646581</v>
      </c>
      <c r="C61" s="40">
        <f>C48/98877*100</f>
        <v>-1.3916279822405615</v>
      </c>
      <c r="D61" s="31"/>
      <c r="E61" s="40">
        <f>E34/98877*100</f>
        <v>-0.3681341464647997</v>
      </c>
      <c r="F61" s="40">
        <f>F34/98877*100</f>
        <v>-2.3979287397473628</v>
      </c>
      <c r="H61" s="40">
        <f>H34/98877*100</f>
        <v>-1.5605246922944669</v>
      </c>
      <c r="I61" s="40">
        <f>I34/98877*100</f>
        <v>-3.9705897225846254</v>
      </c>
      <c r="J61" s="32"/>
      <c r="K61" s="40">
        <f>K34/98877*100</f>
        <v>-1.5605246922944669</v>
      </c>
      <c r="L61" s="40">
        <f>L34/98877*100</f>
        <v>-3.9705897225846254</v>
      </c>
      <c r="N61" s="40">
        <f>N34/98877*100</f>
        <v>0</v>
      </c>
      <c r="P61" s="40">
        <f>P34/98877*100</f>
        <v>0</v>
      </c>
    </row>
    <row r="62" spans="1:16" s="6" customFormat="1" ht="15" thickBot="1">
      <c r="A62" s="30" t="s">
        <v>23</v>
      </c>
      <c r="B62" s="41">
        <f>B34/98877*100</f>
        <v>1.613115284646581</v>
      </c>
      <c r="C62" s="41">
        <f>C34/98877*100</f>
        <v>-1.3916279822405615</v>
      </c>
      <c r="D62" s="31"/>
      <c r="E62" s="41">
        <f>E34/98877*100</f>
        <v>-0.3681341464647997</v>
      </c>
      <c r="F62" s="41">
        <f>F34/98877*100</f>
        <v>-2.3979287397473628</v>
      </c>
      <c r="H62" s="41">
        <f>H34/98900*100</f>
        <v>-1.5601617795753286</v>
      </c>
      <c r="I62" s="41">
        <f>I34/98900*100</f>
        <v>-3.9696663296258845</v>
      </c>
      <c r="J62" s="42"/>
      <c r="K62" s="41">
        <f>K34/98900*100</f>
        <v>-1.5601617795753286</v>
      </c>
      <c r="L62" s="41">
        <f>L34/98900*100</f>
        <v>-3.9696663296258845</v>
      </c>
      <c r="N62" s="41">
        <f>N34/98900*100</f>
        <v>0</v>
      </c>
      <c r="P62" s="41">
        <f>P34/98900*100</f>
        <v>0</v>
      </c>
    </row>
    <row r="63" spans="1:16" s="6" customFormat="1" ht="14.25">
      <c r="A63" s="30"/>
      <c r="B63" s="32"/>
      <c r="C63" s="32"/>
      <c r="D63" s="31"/>
      <c r="E63" s="32"/>
      <c r="F63" s="32"/>
      <c r="H63" s="32"/>
      <c r="I63" s="32"/>
      <c r="J63" s="32"/>
      <c r="K63" s="32"/>
      <c r="L63" s="32"/>
      <c r="N63" s="33"/>
      <c r="P63" s="33"/>
    </row>
    <row r="64" spans="1:16" s="6" customFormat="1" ht="14.25">
      <c r="A64" s="30"/>
      <c r="B64" s="32"/>
      <c r="C64" s="32"/>
      <c r="D64" s="31"/>
      <c r="E64" s="32"/>
      <c r="F64" s="32"/>
      <c r="H64" s="32"/>
      <c r="I64" s="32"/>
      <c r="J64" s="32"/>
      <c r="K64" s="32"/>
      <c r="L64" s="32"/>
      <c r="N64" s="33"/>
      <c r="P64" s="33"/>
    </row>
    <row r="65" spans="1:16" s="6" customFormat="1" ht="14.25">
      <c r="A65" s="30"/>
      <c r="B65" s="24"/>
      <c r="C65" s="24"/>
      <c r="D65" s="31"/>
      <c r="E65" s="24"/>
      <c r="F65" s="24"/>
      <c r="H65" s="24"/>
      <c r="I65" s="24"/>
      <c r="J65" s="24"/>
      <c r="K65" s="24"/>
      <c r="L65" s="24"/>
      <c r="N65" s="24"/>
      <c r="P65" s="24"/>
    </row>
    <row r="66" spans="1:16" s="6" customFormat="1" ht="14.25">
      <c r="A66" s="30"/>
      <c r="B66" s="24"/>
      <c r="C66" s="24"/>
      <c r="D66" s="31"/>
      <c r="E66" s="24"/>
      <c r="F66" s="24"/>
      <c r="H66" s="24"/>
      <c r="I66" s="24"/>
      <c r="J66" s="24"/>
      <c r="K66" s="24"/>
      <c r="L66" s="24"/>
      <c r="N66" s="24"/>
      <c r="P66" s="24"/>
    </row>
    <row r="67" spans="1:16" s="6" customFormat="1" ht="14.25">
      <c r="A67" s="30"/>
      <c r="B67" s="24"/>
      <c r="C67" s="24"/>
      <c r="D67" s="31"/>
      <c r="E67" s="24"/>
      <c r="F67" s="24"/>
      <c r="H67" s="24"/>
      <c r="I67" s="24"/>
      <c r="J67" s="24"/>
      <c r="K67" s="24"/>
      <c r="L67" s="24"/>
      <c r="N67" s="24"/>
      <c r="P67" s="24"/>
    </row>
    <row r="68" spans="1:16" ht="29.25" customHeight="1">
      <c r="A68" s="100" t="s">
        <v>103</v>
      </c>
      <c r="B68" s="100"/>
      <c r="C68" s="100"/>
      <c r="D68" s="100"/>
      <c r="E68" s="100"/>
      <c r="F68" s="100"/>
      <c r="G68" s="100"/>
      <c r="H68" s="100"/>
      <c r="I68" s="100"/>
      <c r="J68" s="100"/>
      <c r="K68" s="100"/>
      <c r="L68" s="100"/>
      <c r="N68" s="43"/>
      <c r="P68" s="43"/>
    </row>
    <row r="69" spans="2:16" ht="15">
      <c r="B69" s="43"/>
      <c r="C69" s="43"/>
      <c r="E69" s="43"/>
      <c r="F69" s="43"/>
      <c r="H69" s="43"/>
      <c r="I69" s="43"/>
      <c r="J69" s="43"/>
      <c r="K69" s="43"/>
      <c r="L69" s="43"/>
      <c r="N69" s="43"/>
      <c r="P69" s="43"/>
    </row>
    <row r="70" spans="1:16" ht="15">
      <c r="A70" s="101" t="s">
        <v>24</v>
      </c>
      <c r="B70" s="101"/>
      <c r="C70" s="101"/>
      <c r="D70" s="101"/>
      <c r="E70" s="101"/>
      <c r="F70" s="101"/>
      <c r="G70" s="101"/>
      <c r="H70" s="101"/>
      <c r="I70" s="101"/>
      <c r="J70" s="101"/>
      <c r="K70" s="101"/>
      <c r="L70" s="101"/>
      <c r="N70" s="43"/>
      <c r="P70" s="43"/>
    </row>
    <row r="71" spans="2:16" ht="15">
      <c r="B71" s="43"/>
      <c r="C71" s="43"/>
      <c r="E71" s="43"/>
      <c r="F71" s="43"/>
      <c r="H71" s="43"/>
      <c r="I71" s="43"/>
      <c r="J71" s="43"/>
      <c r="K71" s="43"/>
      <c r="L71" s="43"/>
      <c r="N71" s="43"/>
      <c r="P71" s="43"/>
    </row>
    <row r="72" spans="2:16" ht="15">
      <c r="B72" s="43"/>
      <c r="C72" s="43"/>
      <c r="E72" s="43"/>
      <c r="F72" s="43"/>
      <c r="H72" s="43"/>
      <c r="I72" s="43"/>
      <c r="J72" s="43"/>
      <c r="K72" s="43"/>
      <c r="L72" s="43"/>
      <c r="N72" s="43"/>
      <c r="P72" s="43"/>
    </row>
    <row r="73" spans="2:16" ht="15">
      <c r="B73" s="43"/>
      <c r="C73" s="43"/>
      <c r="E73" s="43"/>
      <c r="F73" s="43"/>
      <c r="H73" s="43"/>
      <c r="I73" s="43"/>
      <c r="J73" s="43"/>
      <c r="K73" s="43"/>
      <c r="L73" s="43"/>
      <c r="N73" s="43"/>
      <c r="P73" s="43"/>
    </row>
    <row r="74" spans="2:16" ht="15">
      <c r="B74" s="43"/>
      <c r="C74" s="43"/>
      <c r="E74" s="43"/>
      <c r="F74" s="43"/>
      <c r="H74" s="43"/>
      <c r="I74" s="43"/>
      <c r="J74" s="43"/>
      <c r="K74" s="43"/>
      <c r="L74" s="43"/>
      <c r="N74" s="43"/>
      <c r="P74" s="43"/>
    </row>
    <row r="75" spans="2:16" ht="15">
      <c r="B75" s="43"/>
      <c r="C75" s="43"/>
      <c r="E75" s="43"/>
      <c r="F75" s="43"/>
      <c r="H75" s="43"/>
      <c r="I75" s="43"/>
      <c r="J75" s="43"/>
      <c r="K75" s="43"/>
      <c r="L75" s="43"/>
      <c r="N75" s="43"/>
      <c r="P75" s="43"/>
    </row>
    <row r="76" spans="2:16" ht="15">
      <c r="B76" s="43"/>
      <c r="C76" s="43"/>
      <c r="E76" s="43"/>
      <c r="F76" s="43"/>
      <c r="H76" s="43"/>
      <c r="I76" s="43"/>
      <c r="J76" s="43"/>
      <c r="K76" s="43"/>
      <c r="L76" s="43"/>
      <c r="N76" s="43"/>
      <c r="P76" s="43"/>
    </row>
    <row r="77" spans="2:16" ht="15">
      <c r="B77" s="43"/>
      <c r="C77" s="43"/>
      <c r="E77" s="43"/>
      <c r="F77" s="43"/>
      <c r="H77" s="43"/>
      <c r="I77" s="43"/>
      <c r="J77" s="43"/>
      <c r="K77" s="43"/>
      <c r="L77" s="43"/>
      <c r="N77" s="43"/>
      <c r="P77" s="43"/>
    </row>
    <row r="78" spans="2:16" ht="15">
      <c r="B78" s="43"/>
      <c r="C78" s="43"/>
      <c r="E78" s="43"/>
      <c r="F78" s="43"/>
      <c r="H78" s="43"/>
      <c r="I78" s="43"/>
      <c r="J78" s="43"/>
      <c r="K78" s="43"/>
      <c r="L78" s="43"/>
      <c r="N78" s="43"/>
      <c r="P78" s="43"/>
    </row>
    <row r="79" spans="2:16" ht="15">
      <c r="B79" s="43"/>
      <c r="C79" s="43"/>
      <c r="E79" s="43"/>
      <c r="F79" s="43"/>
      <c r="H79" s="43"/>
      <c r="I79" s="43"/>
      <c r="J79" s="43"/>
      <c r="K79" s="43"/>
      <c r="L79" s="43"/>
      <c r="N79" s="43"/>
      <c r="P79" s="43"/>
    </row>
    <row r="80" spans="2:16" ht="15">
      <c r="B80" s="43"/>
      <c r="C80" s="43"/>
      <c r="E80" s="43"/>
      <c r="F80" s="43"/>
      <c r="H80" s="43"/>
      <c r="I80" s="43"/>
      <c r="J80" s="43"/>
      <c r="K80" s="43"/>
      <c r="L80" s="43"/>
      <c r="N80" s="43"/>
      <c r="P80" s="43"/>
    </row>
    <row r="81" spans="2:16" ht="15">
      <c r="B81" s="43"/>
      <c r="C81" s="43"/>
      <c r="E81" s="43"/>
      <c r="F81" s="43"/>
      <c r="H81" s="43"/>
      <c r="I81" s="43"/>
      <c r="J81" s="43"/>
      <c r="K81" s="43"/>
      <c r="L81" s="43"/>
      <c r="N81" s="43"/>
      <c r="P81" s="43"/>
    </row>
    <row r="82" spans="2:16" ht="15">
      <c r="B82" s="43"/>
      <c r="C82" s="43"/>
      <c r="E82" s="43"/>
      <c r="F82" s="43"/>
      <c r="H82" s="43"/>
      <c r="I82" s="43"/>
      <c r="J82" s="43"/>
      <c r="K82" s="43"/>
      <c r="L82" s="43"/>
      <c r="N82" s="43"/>
      <c r="P82" s="43"/>
    </row>
    <row r="83" spans="2:16" ht="15">
      <c r="B83" s="43"/>
      <c r="C83" s="43"/>
      <c r="E83" s="43"/>
      <c r="F83" s="43"/>
      <c r="H83" s="43"/>
      <c r="I83" s="43"/>
      <c r="J83" s="43"/>
      <c r="K83" s="43"/>
      <c r="L83" s="43"/>
      <c r="N83" s="43"/>
      <c r="P83" s="43"/>
    </row>
    <row r="84" spans="2:16" ht="15">
      <c r="B84" s="43"/>
      <c r="C84" s="43"/>
      <c r="E84" s="43"/>
      <c r="F84" s="43"/>
      <c r="H84" s="43"/>
      <c r="I84" s="43"/>
      <c r="J84" s="43"/>
      <c r="K84" s="43"/>
      <c r="L84" s="43"/>
      <c r="N84" s="43"/>
      <c r="P84" s="43"/>
    </row>
    <row r="85" spans="2:16" ht="15">
      <c r="B85" s="43"/>
      <c r="C85" s="43"/>
      <c r="E85" s="43"/>
      <c r="F85" s="43"/>
      <c r="H85" s="43"/>
      <c r="I85" s="43"/>
      <c r="J85" s="43"/>
      <c r="K85" s="43"/>
      <c r="L85" s="43"/>
      <c r="N85" s="43"/>
      <c r="P85" s="43"/>
    </row>
    <row r="86" spans="2:16" ht="15">
      <c r="B86" s="43"/>
      <c r="C86" s="43"/>
      <c r="E86" s="43"/>
      <c r="F86" s="43"/>
      <c r="H86" s="43"/>
      <c r="I86" s="43"/>
      <c r="J86" s="43"/>
      <c r="K86" s="43"/>
      <c r="L86" s="43"/>
      <c r="N86" s="43"/>
      <c r="P86" s="43"/>
    </row>
    <row r="87" spans="2:16" ht="15">
      <c r="B87" s="43"/>
      <c r="C87" s="43"/>
      <c r="E87" s="43"/>
      <c r="F87" s="43"/>
      <c r="H87" s="43"/>
      <c r="I87" s="43"/>
      <c r="J87" s="43"/>
      <c r="K87" s="43"/>
      <c r="L87" s="43"/>
      <c r="N87" s="43"/>
      <c r="P87" s="43"/>
    </row>
    <row r="88" spans="2:16" ht="15">
      <c r="B88" s="43"/>
      <c r="C88" s="43"/>
      <c r="E88" s="43"/>
      <c r="F88" s="43"/>
      <c r="H88" s="43"/>
      <c r="I88" s="43"/>
      <c r="J88" s="43"/>
      <c r="K88" s="43"/>
      <c r="L88" s="43"/>
      <c r="N88" s="43"/>
      <c r="P88" s="43"/>
    </row>
    <row r="89" spans="2:16" ht="15">
      <c r="B89" s="43"/>
      <c r="C89" s="43"/>
      <c r="E89" s="43"/>
      <c r="F89" s="43"/>
      <c r="H89" s="43"/>
      <c r="I89" s="43"/>
      <c r="J89" s="43"/>
      <c r="K89" s="43"/>
      <c r="L89" s="43"/>
      <c r="N89" s="43"/>
      <c r="P89" s="43"/>
    </row>
    <row r="90" spans="2:16" ht="15">
      <c r="B90" s="43"/>
      <c r="C90" s="43"/>
      <c r="E90" s="43"/>
      <c r="F90" s="43"/>
      <c r="H90" s="43"/>
      <c r="I90" s="43"/>
      <c r="J90" s="43"/>
      <c r="K90" s="43"/>
      <c r="L90" s="43"/>
      <c r="N90" s="43"/>
      <c r="P90" s="43"/>
    </row>
    <row r="91" spans="2:16" ht="15">
      <c r="B91" s="43"/>
      <c r="C91" s="43"/>
      <c r="E91" s="43"/>
      <c r="F91" s="43"/>
      <c r="H91" s="43"/>
      <c r="I91" s="43"/>
      <c r="J91" s="43"/>
      <c r="K91" s="43"/>
      <c r="L91" s="43"/>
      <c r="N91" s="43"/>
      <c r="P91" s="43"/>
    </row>
    <row r="92" spans="2:16" ht="15">
      <c r="B92" s="43"/>
      <c r="C92" s="43"/>
      <c r="E92" s="43"/>
      <c r="F92" s="43"/>
      <c r="H92" s="43"/>
      <c r="I92" s="43"/>
      <c r="J92" s="43"/>
      <c r="K92" s="43"/>
      <c r="L92" s="43"/>
      <c r="N92" s="43"/>
      <c r="P92" s="43"/>
    </row>
    <row r="93" spans="2:16" ht="15">
      <c r="B93" s="43"/>
      <c r="C93" s="43"/>
      <c r="E93" s="43"/>
      <c r="F93" s="43"/>
      <c r="H93" s="43"/>
      <c r="I93" s="43"/>
      <c r="J93" s="43"/>
      <c r="K93" s="43"/>
      <c r="L93" s="43"/>
      <c r="N93" s="43"/>
      <c r="P93" s="43"/>
    </row>
    <row r="94" spans="2:16" ht="15">
      <c r="B94" s="43"/>
      <c r="C94" s="43"/>
      <c r="E94" s="43"/>
      <c r="F94" s="43"/>
      <c r="H94" s="43"/>
      <c r="I94" s="43"/>
      <c r="J94" s="43"/>
      <c r="K94" s="43"/>
      <c r="L94" s="43"/>
      <c r="N94" s="43"/>
      <c r="P94" s="43"/>
    </row>
    <row r="95" spans="2:16" ht="15">
      <c r="B95" s="43"/>
      <c r="C95" s="43"/>
      <c r="E95" s="43"/>
      <c r="F95" s="43"/>
      <c r="H95" s="43"/>
      <c r="I95" s="43"/>
      <c r="J95" s="43"/>
      <c r="K95" s="43"/>
      <c r="L95" s="43"/>
      <c r="N95" s="43"/>
      <c r="P95" s="43"/>
    </row>
    <row r="96" spans="2:16" ht="15">
      <c r="B96" s="43"/>
      <c r="C96" s="43"/>
      <c r="E96" s="43"/>
      <c r="F96" s="43"/>
      <c r="H96" s="43"/>
      <c r="I96" s="43"/>
      <c r="J96" s="43"/>
      <c r="K96" s="43"/>
      <c r="L96" s="43"/>
      <c r="N96" s="43"/>
      <c r="P96" s="43"/>
    </row>
    <row r="97" spans="2:16" ht="15">
      <c r="B97" s="43"/>
      <c r="C97" s="43"/>
      <c r="E97" s="43"/>
      <c r="F97" s="43"/>
      <c r="H97" s="43"/>
      <c r="I97" s="43"/>
      <c r="J97" s="43"/>
      <c r="K97" s="43"/>
      <c r="L97" s="43"/>
      <c r="N97" s="43"/>
      <c r="P97" s="43"/>
    </row>
    <row r="98" spans="2:16" ht="15">
      <c r="B98" s="43"/>
      <c r="C98" s="43"/>
      <c r="E98" s="43"/>
      <c r="F98" s="43"/>
      <c r="H98" s="43"/>
      <c r="I98" s="43"/>
      <c r="J98" s="43"/>
      <c r="K98" s="43"/>
      <c r="L98" s="43"/>
      <c r="N98" s="43"/>
      <c r="P98" s="43"/>
    </row>
    <row r="99" spans="2:16" ht="15">
      <c r="B99" s="43"/>
      <c r="C99" s="43"/>
      <c r="E99" s="43"/>
      <c r="F99" s="43"/>
      <c r="H99" s="43"/>
      <c r="I99" s="43"/>
      <c r="J99" s="43"/>
      <c r="K99" s="43"/>
      <c r="L99" s="43"/>
      <c r="N99" s="43"/>
      <c r="P99" s="43"/>
    </row>
    <row r="100" spans="2:16" ht="15">
      <c r="B100" s="43"/>
      <c r="C100" s="43"/>
      <c r="E100" s="43"/>
      <c r="F100" s="43"/>
      <c r="H100" s="43"/>
      <c r="I100" s="43"/>
      <c r="J100" s="43"/>
      <c r="K100" s="43"/>
      <c r="L100" s="43"/>
      <c r="N100" s="43"/>
      <c r="P100" s="43"/>
    </row>
    <row r="101" spans="2:16" ht="15">
      <c r="B101" s="43"/>
      <c r="C101" s="43"/>
      <c r="E101" s="43"/>
      <c r="F101" s="43"/>
      <c r="H101" s="43"/>
      <c r="I101" s="43"/>
      <c r="J101" s="43"/>
      <c r="K101" s="43"/>
      <c r="L101" s="43"/>
      <c r="N101" s="43"/>
      <c r="P101" s="43"/>
    </row>
    <row r="102" spans="2:16" ht="15">
      <c r="B102" s="43"/>
      <c r="C102" s="43"/>
      <c r="E102" s="43"/>
      <c r="F102" s="43"/>
      <c r="H102" s="43"/>
      <c r="I102" s="43"/>
      <c r="J102" s="43"/>
      <c r="K102" s="43"/>
      <c r="L102" s="43"/>
      <c r="N102" s="43"/>
      <c r="P102" s="43"/>
    </row>
    <row r="103" spans="2:16" ht="15">
      <c r="B103" s="43"/>
      <c r="C103" s="43"/>
      <c r="E103" s="43"/>
      <c r="F103" s="43"/>
      <c r="H103" s="43"/>
      <c r="I103" s="43"/>
      <c r="J103" s="43"/>
      <c r="K103" s="43"/>
      <c r="L103" s="43"/>
      <c r="N103" s="43"/>
      <c r="P103" s="43"/>
    </row>
    <row r="104" spans="2:16" ht="15">
      <c r="B104" s="43"/>
      <c r="C104" s="43"/>
      <c r="E104" s="43"/>
      <c r="F104" s="43"/>
      <c r="H104" s="43"/>
      <c r="I104" s="43"/>
      <c r="J104" s="43"/>
      <c r="K104" s="43"/>
      <c r="L104" s="43"/>
      <c r="N104" s="43"/>
      <c r="P104" s="43"/>
    </row>
    <row r="105" spans="2:16" ht="15">
      <c r="B105" s="43"/>
      <c r="C105" s="43"/>
      <c r="E105" s="43"/>
      <c r="F105" s="43"/>
      <c r="H105" s="43"/>
      <c r="I105" s="43"/>
      <c r="J105" s="43"/>
      <c r="K105" s="43"/>
      <c r="L105" s="43"/>
      <c r="N105" s="43"/>
      <c r="P105" s="43"/>
    </row>
    <row r="106" spans="2:16" ht="15">
      <c r="B106" s="43"/>
      <c r="C106" s="43"/>
      <c r="E106" s="43"/>
      <c r="F106" s="43"/>
      <c r="H106" s="43"/>
      <c r="I106" s="43"/>
      <c r="J106" s="43"/>
      <c r="K106" s="43"/>
      <c r="L106" s="43"/>
      <c r="N106" s="43"/>
      <c r="P106" s="43"/>
    </row>
    <row r="107" spans="2:16" ht="15">
      <c r="B107" s="43"/>
      <c r="C107" s="43"/>
      <c r="E107" s="43"/>
      <c r="F107" s="43"/>
      <c r="H107" s="43"/>
      <c r="I107" s="43"/>
      <c r="J107" s="43"/>
      <c r="K107" s="43"/>
      <c r="L107" s="43"/>
      <c r="N107" s="43"/>
      <c r="P107" s="43"/>
    </row>
    <row r="108" spans="2:16" ht="15">
      <c r="B108" s="44"/>
      <c r="C108" s="44"/>
      <c r="E108" s="44"/>
      <c r="F108" s="44"/>
      <c r="H108" s="44"/>
      <c r="I108" s="44"/>
      <c r="J108" s="44"/>
      <c r="K108" s="44"/>
      <c r="L108" s="44"/>
      <c r="N108" s="44"/>
      <c r="P108" s="44"/>
    </row>
    <row r="109" spans="2:16" ht="15">
      <c r="B109" s="44"/>
      <c r="C109" s="44"/>
      <c r="E109" s="44"/>
      <c r="F109" s="44"/>
      <c r="H109" s="44"/>
      <c r="I109" s="44"/>
      <c r="J109" s="44"/>
      <c r="K109" s="44"/>
      <c r="L109" s="44"/>
      <c r="N109" s="44"/>
      <c r="P109" s="44"/>
    </row>
    <row r="110" spans="2:16" ht="15">
      <c r="B110" s="44"/>
      <c r="C110" s="44"/>
      <c r="E110" s="44"/>
      <c r="F110" s="44"/>
      <c r="H110" s="44"/>
      <c r="I110" s="44"/>
      <c r="J110" s="44"/>
      <c r="K110" s="44"/>
      <c r="L110" s="44"/>
      <c r="N110" s="44"/>
      <c r="P110" s="44"/>
    </row>
    <row r="111" spans="2:16" ht="15">
      <c r="B111" s="44"/>
      <c r="C111" s="44"/>
      <c r="E111" s="44"/>
      <c r="F111" s="44"/>
      <c r="H111" s="44"/>
      <c r="I111" s="44"/>
      <c r="J111" s="44"/>
      <c r="K111" s="44"/>
      <c r="L111" s="44"/>
      <c r="N111" s="44"/>
      <c r="P111" s="44"/>
    </row>
    <row r="112" spans="2:16" ht="15">
      <c r="B112" s="44"/>
      <c r="C112" s="44"/>
      <c r="E112" s="44"/>
      <c r="F112" s="44"/>
      <c r="H112" s="44"/>
      <c r="I112" s="44"/>
      <c r="J112" s="44"/>
      <c r="K112" s="44"/>
      <c r="L112" s="44"/>
      <c r="N112" s="44"/>
      <c r="P112" s="44"/>
    </row>
    <row r="113" spans="2:16" ht="15">
      <c r="B113" s="44"/>
      <c r="C113" s="44"/>
      <c r="E113" s="44"/>
      <c r="F113" s="44"/>
      <c r="H113" s="44"/>
      <c r="I113" s="44"/>
      <c r="J113" s="44"/>
      <c r="K113" s="44"/>
      <c r="L113" s="44"/>
      <c r="N113" s="44"/>
      <c r="P113" s="44"/>
    </row>
    <row r="114" spans="2:16" ht="15">
      <c r="B114" s="44"/>
      <c r="C114" s="44"/>
      <c r="E114" s="44"/>
      <c r="F114" s="44"/>
      <c r="H114" s="44"/>
      <c r="I114" s="44"/>
      <c r="J114" s="44"/>
      <c r="K114" s="44"/>
      <c r="L114" s="44"/>
      <c r="N114" s="44"/>
      <c r="P114" s="44"/>
    </row>
    <row r="115" spans="2:16" ht="15">
      <c r="B115" s="44"/>
      <c r="C115" s="44"/>
      <c r="E115" s="44"/>
      <c r="F115" s="44"/>
      <c r="H115" s="44"/>
      <c r="I115" s="44"/>
      <c r="J115" s="44"/>
      <c r="K115" s="44"/>
      <c r="L115" s="44"/>
      <c r="N115" s="44"/>
      <c r="P115" s="44"/>
    </row>
    <row r="116" spans="2:16" ht="15">
      <c r="B116" s="44"/>
      <c r="C116" s="44"/>
      <c r="E116" s="44"/>
      <c r="F116" s="44"/>
      <c r="H116" s="44"/>
      <c r="I116" s="44"/>
      <c r="J116" s="44"/>
      <c r="K116" s="44"/>
      <c r="L116" s="44"/>
      <c r="N116" s="44"/>
      <c r="P116" s="44"/>
    </row>
    <row r="117" spans="2:16" ht="15">
      <c r="B117" s="44"/>
      <c r="C117" s="44"/>
      <c r="E117" s="44"/>
      <c r="F117" s="44"/>
      <c r="H117" s="44"/>
      <c r="I117" s="44"/>
      <c r="J117" s="44"/>
      <c r="K117" s="44"/>
      <c r="L117" s="44"/>
      <c r="N117" s="44"/>
      <c r="P117" s="44"/>
    </row>
    <row r="118" spans="2:16" ht="15">
      <c r="B118" s="44"/>
      <c r="C118" s="44"/>
      <c r="E118" s="44"/>
      <c r="F118" s="44"/>
      <c r="H118" s="44"/>
      <c r="I118" s="44"/>
      <c r="J118" s="44"/>
      <c r="K118" s="44"/>
      <c r="L118" s="44"/>
      <c r="N118" s="44"/>
      <c r="P118" s="44"/>
    </row>
    <row r="119" spans="2:16" ht="15">
      <c r="B119" s="44"/>
      <c r="C119" s="44"/>
      <c r="E119" s="44"/>
      <c r="F119" s="44"/>
      <c r="H119" s="44"/>
      <c r="I119" s="44"/>
      <c r="J119" s="44"/>
      <c r="K119" s="44"/>
      <c r="L119" s="44"/>
      <c r="N119" s="44"/>
      <c r="P119" s="44"/>
    </row>
    <row r="120" spans="2:16" ht="15">
      <c r="B120" s="44"/>
      <c r="C120" s="44"/>
      <c r="E120" s="44"/>
      <c r="F120" s="44"/>
      <c r="H120" s="44"/>
      <c r="I120" s="44"/>
      <c r="J120" s="44"/>
      <c r="K120" s="44"/>
      <c r="L120" s="44"/>
      <c r="N120" s="44"/>
      <c r="P120" s="44"/>
    </row>
    <row r="121" spans="2:16" ht="15">
      <c r="B121" s="44"/>
      <c r="C121" s="44"/>
      <c r="E121" s="44"/>
      <c r="F121" s="44"/>
      <c r="H121" s="44"/>
      <c r="I121" s="44"/>
      <c r="J121" s="44"/>
      <c r="K121" s="44"/>
      <c r="L121" s="44"/>
      <c r="N121" s="44"/>
      <c r="P121" s="44"/>
    </row>
    <row r="122" spans="2:16" ht="15">
      <c r="B122" s="44"/>
      <c r="C122" s="44"/>
      <c r="E122" s="44"/>
      <c r="F122" s="44"/>
      <c r="H122" s="44"/>
      <c r="I122" s="44"/>
      <c r="J122" s="44"/>
      <c r="K122" s="44"/>
      <c r="L122" s="44"/>
      <c r="N122" s="44"/>
      <c r="P122" s="44"/>
    </row>
    <row r="123" spans="2:16" ht="15">
      <c r="B123" s="44"/>
      <c r="C123" s="44"/>
      <c r="E123" s="44"/>
      <c r="F123" s="44"/>
      <c r="H123" s="44"/>
      <c r="I123" s="44"/>
      <c r="J123" s="44"/>
      <c r="K123" s="44"/>
      <c r="L123" s="44"/>
      <c r="N123" s="44"/>
      <c r="P123" s="44"/>
    </row>
    <row r="124" spans="2:16" ht="15">
      <c r="B124" s="44"/>
      <c r="C124" s="44"/>
      <c r="E124" s="44"/>
      <c r="F124" s="44"/>
      <c r="H124" s="44"/>
      <c r="I124" s="44"/>
      <c r="J124" s="44"/>
      <c r="K124" s="44"/>
      <c r="L124" s="44"/>
      <c r="N124" s="44"/>
      <c r="P124" s="44"/>
    </row>
    <row r="125" spans="2:16" ht="15">
      <c r="B125" s="44"/>
      <c r="C125" s="44"/>
      <c r="E125" s="44"/>
      <c r="F125" s="44"/>
      <c r="H125" s="44"/>
      <c r="I125" s="44"/>
      <c r="J125" s="44"/>
      <c r="K125" s="44"/>
      <c r="L125" s="44"/>
      <c r="N125" s="44"/>
      <c r="P125" s="44"/>
    </row>
    <row r="126" spans="2:16" ht="15">
      <c r="B126" s="44"/>
      <c r="C126" s="44"/>
      <c r="E126" s="44"/>
      <c r="F126" s="44"/>
      <c r="H126" s="44"/>
      <c r="I126" s="44"/>
      <c r="J126" s="44"/>
      <c r="K126" s="44"/>
      <c r="L126" s="44"/>
      <c r="N126" s="44"/>
      <c r="P126" s="44"/>
    </row>
    <row r="127" spans="2:16" ht="15">
      <c r="B127" s="44"/>
      <c r="C127" s="44"/>
      <c r="E127" s="44"/>
      <c r="F127" s="44"/>
      <c r="H127" s="44"/>
      <c r="I127" s="44"/>
      <c r="J127" s="44"/>
      <c r="K127" s="44"/>
      <c r="L127" s="44"/>
      <c r="N127" s="44"/>
      <c r="P127" s="44"/>
    </row>
    <row r="128" spans="2:16" ht="15">
      <c r="B128" s="44"/>
      <c r="C128" s="44"/>
      <c r="E128" s="44"/>
      <c r="F128" s="44"/>
      <c r="H128" s="44"/>
      <c r="I128" s="44"/>
      <c r="J128" s="44"/>
      <c r="K128" s="44"/>
      <c r="L128" s="44"/>
      <c r="N128" s="44"/>
      <c r="P128" s="44"/>
    </row>
    <row r="129" spans="2:16" ht="15">
      <c r="B129" s="44"/>
      <c r="C129" s="44"/>
      <c r="E129" s="44"/>
      <c r="F129" s="44"/>
      <c r="H129" s="44"/>
      <c r="I129" s="44"/>
      <c r="J129" s="44"/>
      <c r="K129" s="44"/>
      <c r="L129" s="44"/>
      <c r="N129" s="44"/>
      <c r="P129" s="44"/>
    </row>
    <row r="130" spans="2:16" ht="15">
      <c r="B130" s="44"/>
      <c r="C130" s="44"/>
      <c r="E130" s="44"/>
      <c r="F130" s="44"/>
      <c r="H130" s="44"/>
      <c r="I130" s="44"/>
      <c r="J130" s="44"/>
      <c r="K130" s="44"/>
      <c r="L130" s="44"/>
      <c r="N130" s="44"/>
      <c r="P130" s="44"/>
    </row>
    <row r="131" spans="2:16" ht="15">
      <c r="B131" s="44"/>
      <c r="C131" s="44"/>
      <c r="E131" s="44"/>
      <c r="F131" s="44"/>
      <c r="H131" s="44"/>
      <c r="I131" s="44"/>
      <c r="J131" s="44"/>
      <c r="K131" s="44"/>
      <c r="L131" s="44"/>
      <c r="N131" s="44"/>
      <c r="P131" s="44"/>
    </row>
    <row r="132" spans="2:16" ht="15">
      <c r="B132" s="44"/>
      <c r="C132" s="44"/>
      <c r="E132" s="44"/>
      <c r="F132" s="44"/>
      <c r="H132" s="44"/>
      <c r="I132" s="44"/>
      <c r="J132" s="44"/>
      <c r="K132" s="44"/>
      <c r="L132" s="44"/>
      <c r="N132" s="44"/>
      <c r="P132" s="44"/>
    </row>
    <row r="133" spans="2:16" ht="15">
      <c r="B133" s="44"/>
      <c r="C133" s="44"/>
      <c r="E133" s="44"/>
      <c r="F133" s="44"/>
      <c r="H133" s="44"/>
      <c r="I133" s="44"/>
      <c r="J133" s="44"/>
      <c r="K133" s="44"/>
      <c r="L133" s="44"/>
      <c r="N133" s="44"/>
      <c r="P133" s="44"/>
    </row>
    <row r="134" spans="2:16" ht="15">
      <c r="B134" s="44"/>
      <c r="C134" s="44"/>
      <c r="E134" s="44"/>
      <c r="F134" s="44"/>
      <c r="H134" s="44"/>
      <c r="I134" s="44"/>
      <c r="J134" s="44"/>
      <c r="K134" s="44"/>
      <c r="L134" s="44"/>
      <c r="N134" s="44"/>
      <c r="P134" s="44"/>
    </row>
    <row r="135" spans="2:16" ht="15">
      <c r="B135" s="44"/>
      <c r="C135" s="44"/>
      <c r="E135" s="44"/>
      <c r="F135" s="44"/>
      <c r="H135" s="44"/>
      <c r="I135" s="44"/>
      <c r="J135" s="44"/>
      <c r="K135" s="44"/>
      <c r="L135" s="44"/>
      <c r="N135" s="44"/>
      <c r="P135" s="44"/>
    </row>
    <row r="136" spans="2:16" ht="15">
      <c r="B136" s="44"/>
      <c r="C136" s="44"/>
      <c r="E136" s="44"/>
      <c r="F136" s="44"/>
      <c r="H136" s="44"/>
      <c r="I136" s="44"/>
      <c r="J136" s="44"/>
      <c r="K136" s="44"/>
      <c r="L136" s="44"/>
      <c r="N136" s="44"/>
      <c r="P136" s="44"/>
    </row>
    <row r="137" spans="2:16" ht="15">
      <c r="B137" s="44"/>
      <c r="C137" s="44"/>
      <c r="E137" s="44"/>
      <c r="F137" s="44"/>
      <c r="H137" s="44"/>
      <c r="I137" s="44"/>
      <c r="J137" s="44"/>
      <c r="K137" s="44"/>
      <c r="L137" s="44"/>
      <c r="N137" s="44"/>
      <c r="P137" s="44"/>
    </row>
    <row r="138" spans="2:16" ht="15">
      <c r="B138" s="44"/>
      <c r="C138" s="44"/>
      <c r="E138" s="44"/>
      <c r="F138" s="44"/>
      <c r="H138" s="44"/>
      <c r="I138" s="44"/>
      <c r="J138" s="44"/>
      <c r="K138" s="44"/>
      <c r="L138" s="44"/>
      <c r="N138" s="44"/>
      <c r="P138" s="44"/>
    </row>
    <row r="139" spans="2:16" ht="15">
      <c r="B139" s="44"/>
      <c r="C139" s="44"/>
      <c r="E139" s="44"/>
      <c r="F139" s="44"/>
      <c r="H139" s="44"/>
      <c r="I139" s="44"/>
      <c r="J139" s="44"/>
      <c r="K139" s="44"/>
      <c r="L139" s="44"/>
      <c r="N139" s="44"/>
      <c r="P139" s="44"/>
    </row>
    <row r="140" spans="2:16" ht="15">
      <c r="B140" s="44"/>
      <c r="C140" s="44"/>
      <c r="E140" s="44"/>
      <c r="F140" s="44"/>
      <c r="H140" s="44"/>
      <c r="I140" s="44"/>
      <c r="J140" s="44"/>
      <c r="K140" s="44"/>
      <c r="L140" s="44"/>
      <c r="N140" s="44"/>
      <c r="P140" s="44"/>
    </row>
  </sheetData>
  <sheetProtection/>
  <mergeCells count="6">
    <mergeCell ref="A68:L68"/>
    <mergeCell ref="A70:L70"/>
    <mergeCell ref="B7:C7"/>
    <mergeCell ref="E7:F7"/>
    <mergeCell ref="H7:I7"/>
    <mergeCell ref="K7:L7"/>
  </mergeCells>
  <printOptions/>
  <pageMargins left="0.42" right="0.24" top="0.39" bottom="0.59" header="0.5" footer="0.5"/>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M279"/>
  <sheetViews>
    <sheetView zoomScalePageLayoutView="0" workbookViewId="0" topLeftCell="A45">
      <selection activeCell="A54" sqref="A54:J54"/>
    </sheetView>
  </sheetViews>
  <sheetFormatPr defaultColWidth="9.140625" defaultRowHeight="12.75"/>
  <cols>
    <col min="1" max="1" width="2.7109375" style="5" customWidth="1"/>
    <col min="2" max="2" width="48.421875" style="45" customWidth="1"/>
    <col min="3" max="3" width="4.57421875" style="5" customWidth="1"/>
    <col min="4" max="4" width="17.28125" style="3" customWidth="1"/>
    <col min="5" max="5" width="2.7109375" style="3" customWidth="1"/>
    <col min="6" max="6" width="18.4218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4</v>
      </c>
      <c r="B1" s="4"/>
      <c r="C1" s="2"/>
    </row>
    <row r="2" spans="2:3" ht="15">
      <c r="B2" s="4"/>
      <c r="C2" s="2"/>
    </row>
    <row r="3" spans="1:3" ht="15">
      <c r="A3" s="2" t="str">
        <f>'Condensed IS'!A3</f>
        <v>UNAUDITED SECOND QUARTER REPORT ON CONSOLIDATED RESULTS</v>
      </c>
      <c r="B3" s="4"/>
      <c r="C3" s="2"/>
    </row>
    <row r="4" ht="15">
      <c r="A4" s="2" t="s">
        <v>83</v>
      </c>
    </row>
    <row r="5" spans="1:3" ht="15">
      <c r="A5" s="2" t="s">
        <v>100</v>
      </c>
      <c r="B5" s="4"/>
      <c r="C5" s="2"/>
    </row>
    <row r="6" spans="1:8" ht="15">
      <c r="A6" s="2"/>
      <c r="D6" s="46"/>
      <c r="H6" s="46"/>
    </row>
    <row r="7" spans="4:10" ht="15">
      <c r="D7" s="47" t="s">
        <v>5</v>
      </c>
      <c r="E7" s="48"/>
      <c r="F7" s="96" t="s">
        <v>25</v>
      </c>
      <c r="G7" s="48"/>
      <c r="H7" s="47" t="s">
        <v>5</v>
      </c>
      <c r="I7" s="48"/>
      <c r="J7" s="96" t="s">
        <v>25</v>
      </c>
    </row>
    <row r="8" spans="4:10" ht="15">
      <c r="D8" s="47" t="s">
        <v>26</v>
      </c>
      <c r="E8" s="48"/>
      <c r="F8" s="47" t="s">
        <v>27</v>
      </c>
      <c r="G8" s="48"/>
      <c r="H8" s="47" t="s">
        <v>26</v>
      </c>
      <c r="I8" s="48"/>
      <c r="J8" s="47" t="s">
        <v>27</v>
      </c>
    </row>
    <row r="9" spans="4:10" ht="15">
      <c r="D9" s="12" t="s">
        <v>28</v>
      </c>
      <c r="E9" s="49"/>
      <c r="F9" s="91" t="s">
        <v>29</v>
      </c>
      <c r="G9" s="49"/>
      <c r="H9" s="12" t="s">
        <v>28</v>
      </c>
      <c r="I9" s="49"/>
      <c r="J9" s="91" t="s">
        <v>29</v>
      </c>
    </row>
    <row r="10" spans="4:10" ht="15">
      <c r="D10" s="91" t="s">
        <v>97</v>
      </c>
      <c r="E10" s="49"/>
      <c r="F10" s="91" t="s">
        <v>89</v>
      </c>
      <c r="G10" s="49"/>
      <c r="H10" s="91" t="s">
        <v>15</v>
      </c>
      <c r="I10" s="49"/>
      <c r="J10" s="91" t="s">
        <v>30</v>
      </c>
    </row>
    <row r="11" spans="2:10" ht="15">
      <c r="B11" s="45" t="s">
        <v>31</v>
      </c>
      <c r="D11" s="19" t="s">
        <v>2</v>
      </c>
      <c r="E11" s="48"/>
      <c r="F11" s="97" t="s">
        <v>2</v>
      </c>
      <c r="G11" s="48"/>
      <c r="H11" s="19" t="s">
        <v>2</v>
      </c>
      <c r="I11" s="48"/>
      <c r="J11" s="97" t="s">
        <v>2</v>
      </c>
    </row>
    <row r="12" spans="1:10" ht="15">
      <c r="A12" s="2" t="s">
        <v>32</v>
      </c>
      <c r="D12" s="10"/>
      <c r="E12" s="48"/>
      <c r="F12" s="98"/>
      <c r="G12" s="48"/>
      <c r="H12" s="10"/>
      <c r="I12" s="48"/>
      <c r="J12" s="98"/>
    </row>
    <row r="13" spans="1:10" ht="15">
      <c r="A13" s="4" t="s">
        <v>33</v>
      </c>
      <c r="B13" s="4"/>
      <c r="C13" s="2"/>
      <c r="D13" s="50"/>
      <c r="E13" s="51"/>
      <c r="F13" s="74"/>
      <c r="G13" s="51"/>
      <c r="H13" s="50"/>
      <c r="I13" s="51"/>
      <c r="J13" s="74"/>
    </row>
    <row r="14" spans="2:10" ht="15">
      <c r="B14" s="4" t="s">
        <v>34</v>
      </c>
      <c r="C14" s="4"/>
      <c r="D14" s="72">
        <v>30872</v>
      </c>
      <c r="E14" s="92"/>
      <c r="F14" s="72">
        <v>31649</v>
      </c>
      <c r="G14" s="92"/>
      <c r="H14" s="72">
        <v>20204</v>
      </c>
      <c r="I14" s="92"/>
      <c r="J14" s="72">
        <v>20443</v>
      </c>
    </row>
    <row r="15" spans="2:10" ht="15">
      <c r="B15" s="4"/>
      <c r="C15" s="2"/>
      <c r="D15" s="72"/>
      <c r="E15" s="92"/>
      <c r="F15" s="72"/>
      <c r="G15" s="92"/>
      <c r="H15" s="72"/>
      <c r="I15" s="92"/>
      <c r="J15" s="72"/>
    </row>
    <row r="16" spans="1:10" ht="15">
      <c r="A16" s="4" t="s">
        <v>35</v>
      </c>
      <c r="B16" s="4"/>
      <c r="C16" s="2"/>
      <c r="D16" s="74"/>
      <c r="E16" s="92"/>
      <c r="F16" s="74"/>
      <c r="G16" s="92"/>
      <c r="H16" s="74"/>
      <c r="I16" s="92"/>
      <c r="J16" s="74"/>
    </row>
    <row r="17" spans="2:10" ht="15">
      <c r="B17" s="4" t="s">
        <v>36</v>
      </c>
      <c r="C17" s="4"/>
      <c r="D17" s="74">
        <v>0</v>
      </c>
      <c r="E17" s="51"/>
      <c r="F17" s="74">
        <v>0</v>
      </c>
      <c r="G17" s="51"/>
      <c r="H17" s="74">
        <v>1414</v>
      </c>
      <c r="I17" s="51"/>
      <c r="J17" s="74">
        <v>1418</v>
      </c>
    </row>
    <row r="18" spans="2:10" ht="15">
      <c r="B18" s="4" t="s">
        <v>37</v>
      </c>
      <c r="C18" s="4"/>
      <c r="D18" s="74">
        <v>30464</v>
      </c>
      <c r="E18" s="51"/>
      <c r="F18" s="74">
        <v>31221</v>
      </c>
      <c r="G18" s="51"/>
      <c r="H18" s="74">
        <v>37503</v>
      </c>
      <c r="I18" s="51"/>
      <c r="J18" s="74">
        <v>37380</v>
      </c>
    </row>
    <row r="19" spans="2:10" ht="15">
      <c r="B19" s="4" t="s">
        <v>38</v>
      </c>
      <c r="C19" s="4"/>
      <c r="D19" s="50">
        <v>8871</v>
      </c>
      <c r="E19" s="51"/>
      <c r="F19" s="50">
        <v>6562</v>
      </c>
      <c r="G19" s="51"/>
      <c r="H19" s="50">
        <v>5366</v>
      </c>
      <c r="I19" s="51"/>
      <c r="J19" s="50">
        <v>6129</v>
      </c>
    </row>
    <row r="20" spans="2:10" ht="15">
      <c r="B20" s="4" t="s">
        <v>39</v>
      </c>
      <c r="C20" s="4"/>
      <c r="D20" s="50">
        <v>1222</v>
      </c>
      <c r="E20" s="51"/>
      <c r="F20" s="50">
        <v>1218</v>
      </c>
      <c r="G20" s="51"/>
      <c r="H20" s="50">
        <v>1384</v>
      </c>
      <c r="I20" s="51"/>
      <c r="J20" s="50">
        <v>1428</v>
      </c>
    </row>
    <row r="21" spans="2:10" ht="15">
      <c r="B21" s="4" t="s">
        <v>40</v>
      </c>
      <c r="C21" s="2"/>
      <c r="D21" s="50">
        <v>42</v>
      </c>
      <c r="E21" s="51"/>
      <c r="F21" s="50">
        <v>12</v>
      </c>
      <c r="G21" s="51"/>
      <c r="H21" s="50">
        <v>169</v>
      </c>
      <c r="I21" s="51"/>
      <c r="J21" s="50">
        <v>222</v>
      </c>
    </row>
    <row r="22" spans="2:10" ht="15">
      <c r="B22" s="4"/>
      <c r="C22" s="2"/>
      <c r="D22" s="75">
        <f>SUM(D17:D21)</f>
        <v>40599</v>
      </c>
      <c r="E22" s="51"/>
      <c r="F22" s="75">
        <f>SUM(F17:F21)</f>
        <v>39013</v>
      </c>
      <c r="G22" s="51"/>
      <c r="H22" s="75">
        <f>SUM(H17:H21)</f>
        <v>45836</v>
      </c>
      <c r="I22" s="51"/>
      <c r="J22" s="75">
        <f>SUM(J17:J21)</f>
        <v>46577</v>
      </c>
    </row>
    <row r="23" spans="1:10" ht="15.75" thickBot="1">
      <c r="A23" s="2" t="s">
        <v>41</v>
      </c>
      <c r="B23" s="4"/>
      <c r="C23" s="2"/>
      <c r="D23" s="76">
        <f>D14+D22</f>
        <v>71471</v>
      </c>
      <c r="E23" s="51"/>
      <c r="F23" s="76">
        <f>+F14+F22</f>
        <v>70662</v>
      </c>
      <c r="G23" s="51"/>
      <c r="H23" s="76" t="e">
        <f>#REF!+H22</f>
        <v>#REF!</v>
      </c>
      <c r="I23" s="51"/>
      <c r="J23" s="76" t="e">
        <f>#REF!+J22</f>
        <v>#REF!</v>
      </c>
    </row>
    <row r="24" spans="2:10" ht="15">
      <c r="B24" s="4"/>
      <c r="C24" s="2"/>
      <c r="D24" s="74"/>
      <c r="E24" s="92"/>
      <c r="F24" s="74"/>
      <c r="G24" s="92"/>
      <c r="H24" s="74"/>
      <c r="I24" s="92"/>
      <c r="J24" s="74"/>
    </row>
    <row r="25" spans="1:10" ht="15">
      <c r="A25" s="2" t="s">
        <v>42</v>
      </c>
      <c r="B25" s="4"/>
      <c r="C25" s="2"/>
      <c r="D25" s="74"/>
      <c r="E25" s="92"/>
      <c r="F25" s="74"/>
      <c r="G25" s="92"/>
      <c r="H25" s="74"/>
      <c r="I25" s="92"/>
      <c r="J25" s="74"/>
    </row>
    <row r="26" spans="2:10" ht="15">
      <c r="B26" s="4"/>
      <c r="C26" s="2"/>
      <c r="D26" s="74"/>
      <c r="E26" s="92"/>
      <c r="F26" s="74"/>
      <c r="G26" s="92"/>
      <c r="H26" s="74"/>
      <c r="I26" s="92"/>
      <c r="J26" s="74"/>
    </row>
    <row r="27" spans="1:10" ht="15">
      <c r="A27" s="4" t="s">
        <v>43</v>
      </c>
      <c r="B27" s="4"/>
      <c r="C27" s="2"/>
      <c r="D27" s="74"/>
      <c r="E27" s="92"/>
      <c r="F27" s="74"/>
      <c r="G27" s="92"/>
      <c r="H27" s="74"/>
      <c r="I27" s="92"/>
      <c r="J27" s="74"/>
    </row>
    <row r="28" spans="2:10" ht="15">
      <c r="B28" s="4" t="s">
        <v>44</v>
      </c>
      <c r="C28" s="4"/>
      <c r="D28" s="74">
        <v>98877</v>
      </c>
      <c r="E28" s="51"/>
      <c r="F28" s="74">
        <v>98877</v>
      </c>
      <c r="G28" s="51"/>
      <c r="H28" s="74">
        <f>'[1]Changes in Equity'!C43</f>
        <v>98877</v>
      </c>
      <c r="I28" s="51"/>
      <c r="J28" s="74">
        <v>98877</v>
      </c>
    </row>
    <row r="29" spans="2:12" ht="15">
      <c r="B29" s="4" t="s">
        <v>45</v>
      </c>
      <c r="C29" s="4"/>
      <c r="D29" s="74">
        <v>-58253</v>
      </c>
      <c r="E29" s="51"/>
      <c r="F29" s="74">
        <v>-57889</v>
      </c>
      <c r="G29" s="51"/>
      <c r="H29" s="74">
        <f>'[1]Changes in Equity'!I43</f>
        <v>-45833</v>
      </c>
      <c r="I29" s="51"/>
      <c r="J29" s="74">
        <v>-44290</v>
      </c>
      <c r="L29" s="52"/>
    </row>
    <row r="30" spans="1:12" ht="15">
      <c r="A30" s="2" t="s">
        <v>46</v>
      </c>
      <c r="B30" s="4"/>
      <c r="C30" s="2"/>
      <c r="D30" s="77">
        <f>SUM(D28:D29)</f>
        <v>40624</v>
      </c>
      <c r="E30" s="51"/>
      <c r="F30" s="77">
        <f>SUM(F28:F29)</f>
        <v>40988</v>
      </c>
      <c r="G30" s="51"/>
      <c r="H30" s="77">
        <f>SUM(H28:H29)</f>
        <v>53044</v>
      </c>
      <c r="I30" s="51"/>
      <c r="J30" s="77">
        <f>SUM(J28:J29)</f>
        <v>54587</v>
      </c>
      <c r="L30" s="52"/>
    </row>
    <row r="31" spans="1:10" ht="15">
      <c r="A31" s="2"/>
      <c r="B31" s="4"/>
      <c r="C31" s="2"/>
      <c r="D31" s="77"/>
      <c r="E31" s="51"/>
      <c r="F31" s="77"/>
      <c r="G31" s="51"/>
      <c r="H31" s="77"/>
      <c r="I31" s="51"/>
      <c r="J31" s="77"/>
    </row>
    <row r="32" spans="1:12" ht="15">
      <c r="A32" s="4" t="s">
        <v>47</v>
      </c>
      <c r="B32" s="4"/>
      <c r="C32" s="4"/>
      <c r="D32" s="78"/>
      <c r="E32" s="51"/>
      <c r="F32" s="78"/>
      <c r="G32" s="51"/>
      <c r="H32" s="78"/>
      <c r="I32" s="51"/>
      <c r="J32" s="78"/>
      <c r="L32" s="52"/>
    </row>
    <row r="33" spans="2:10" ht="15">
      <c r="B33" s="4" t="s">
        <v>48</v>
      </c>
      <c r="C33" s="4"/>
      <c r="D33" s="78">
        <v>194</v>
      </c>
      <c r="E33" s="51"/>
      <c r="F33" s="78">
        <v>236</v>
      </c>
      <c r="G33" s="51"/>
      <c r="H33" s="78">
        <v>333</v>
      </c>
      <c r="I33" s="51"/>
      <c r="J33" s="78">
        <v>239</v>
      </c>
    </row>
    <row r="34" spans="2:12" ht="15">
      <c r="B34" s="4" t="s">
        <v>49</v>
      </c>
      <c r="C34" s="2"/>
      <c r="D34" s="79">
        <v>0</v>
      </c>
      <c r="E34" s="51"/>
      <c r="F34" s="79">
        <v>0</v>
      </c>
      <c r="G34" s="51"/>
      <c r="H34" s="79">
        <v>1278</v>
      </c>
      <c r="I34" s="51"/>
      <c r="J34" s="79">
        <v>1278</v>
      </c>
      <c r="L34" s="52"/>
    </row>
    <row r="35" spans="2:10" ht="15">
      <c r="B35" s="4"/>
      <c r="C35" s="2"/>
      <c r="D35" s="80">
        <f>SUM(D33:D34)</f>
        <v>194</v>
      </c>
      <c r="E35" s="51"/>
      <c r="F35" s="80">
        <f>SUM(F33:F34)</f>
        <v>236</v>
      </c>
      <c r="G35" s="51"/>
      <c r="H35" s="80">
        <f>SUM(H33:H34)</f>
        <v>1611</v>
      </c>
      <c r="I35" s="51"/>
      <c r="J35" s="80">
        <f>SUM(J33:J34)</f>
        <v>1517</v>
      </c>
    </row>
    <row r="36" spans="1:10" ht="15">
      <c r="A36" s="4" t="s">
        <v>50</v>
      </c>
      <c r="B36" s="4"/>
      <c r="C36" s="2"/>
      <c r="D36" s="74"/>
      <c r="E36" s="92"/>
      <c r="F36" s="74"/>
      <c r="G36" s="92"/>
      <c r="H36" s="74"/>
      <c r="I36" s="92"/>
      <c r="J36" s="74"/>
    </row>
    <row r="37" spans="2:10" ht="15">
      <c r="B37" s="4" t="s">
        <v>51</v>
      </c>
      <c r="C37" s="4"/>
      <c r="D37" s="74">
        <v>0</v>
      </c>
      <c r="E37" s="51"/>
      <c r="F37" s="74">
        <v>1186</v>
      </c>
      <c r="G37" s="51"/>
      <c r="H37" s="74">
        <v>13</v>
      </c>
      <c r="I37" s="51"/>
      <c r="J37" s="74">
        <v>26</v>
      </c>
    </row>
    <row r="38" spans="2:10" ht="15">
      <c r="B38" s="4" t="s">
        <v>52</v>
      </c>
      <c r="C38" s="4"/>
      <c r="D38" s="74">
        <v>4182</v>
      </c>
      <c r="E38" s="51"/>
      <c r="F38" s="74">
        <v>2324</v>
      </c>
      <c r="G38" s="51"/>
      <c r="H38" s="74">
        <v>3122</v>
      </c>
      <c r="I38" s="51"/>
      <c r="J38" s="74">
        <v>2174</v>
      </c>
    </row>
    <row r="39" spans="2:10" ht="15">
      <c r="B39" s="4" t="s">
        <v>53</v>
      </c>
      <c r="C39" s="4"/>
      <c r="D39" s="74">
        <v>5152</v>
      </c>
      <c r="E39" s="51"/>
      <c r="F39" s="74">
        <v>4250</v>
      </c>
      <c r="G39" s="51"/>
      <c r="H39" s="74">
        <v>2493</v>
      </c>
      <c r="I39" s="51"/>
      <c r="J39" s="74">
        <v>2836</v>
      </c>
    </row>
    <row r="40" spans="2:10" ht="15">
      <c r="B40" s="4" t="s">
        <v>48</v>
      </c>
      <c r="C40" s="4"/>
      <c r="D40" s="74">
        <v>83</v>
      </c>
      <c r="E40" s="51"/>
      <c r="F40" s="74">
        <v>94</v>
      </c>
      <c r="G40" s="51"/>
      <c r="H40" s="74">
        <v>129</v>
      </c>
      <c r="I40" s="51"/>
      <c r="J40" s="74">
        <v>118</v>
      </c>
    </row>
    <row r="41" spans="2:10" ht="15">
      <c r="B41" s="4" t="s">
        <v>54</v>
      </c>
      <c r="C41" s="4"/>
      <c r="D41" s="74">
        <v>18927</v>
      </c>
      <c r="E41" s="51"/>
      <c r="F41" s="74">
        <f>9874+9400</f>
        <v>19274</v>
      </c>
      <c r="G41" s="51"/>
      <c r="H41" s="74">
        <v>18478</v>
      </c>
      <c r="I41" s="51"/>
      <c r="J41" s="74">
        <v>18695</v>
      </c>
    </row>
    <row r="42" spans="2:10" ht="15">
      <c r="B42" s="4" t="s">
        <v>20</v>
      </c>
      <c r="C42" s="4"/>
      <c r="D42" s="74">
        <v>2309</v>
      </c>
      <c r="E42" s="51"/>
      <c r="F42" s="74">
        <v>2309</v>
      </c>
      <c r="G42" s="51"/>
      <c r="H42" s="74">
        <v>2309</v>
      </c>
      <c r="I42" s="51"/>
      <c r="J42" s="74">
        <v>2309</v>
      </c>
    </row>
    <row r="43" spans="2:12" ht="15">
      <c r="B43" s="53"/>
      <c r="C43" s="53"/>
      <c r="D43" s="73">
        <f>SUM(D37:D42)</f>
        <v>30653</v>
      </c>
      <c r="E43" s="51"/>
      <c r="F43" s="73">
        <f>SUM(F37:F42)</f>
        <v>29437</v>
      </c>
      <c r="G43" s="51"/>
      <c r="H43" s="73">
        <f>SUM(H37:H42)</f>
        <v>26544</v>
      </c>
      <c r="I43" s="51"/>
      <c r="J43" s="73">
        <f>SUM(J37:J42)</f>
        <v>26158</v>
      </c>
      <c r="L43" s="52"/>
    </row>
    <row r="44" spans="2:12" ht="15">
      <c r="B44" s="4"/>
      <c r="C44" s="2"/>
      <c r="D44" s="74"/>
      <c r="E44" s="92"/>
      <c r="F44" s="74"/>
      <c r="G44" s="92"/>
      <c r="H44" s="74"/>
      <c r="I44" s="92"/>
      <c r="J44" s="74"/>
      <c r="L44" s="52"/>
    </row>
    <row r="45" spans="1:10" ht="15">
      <c r="A45" s="4" t="s">
        <v>55</v>
      </c>
      <c r="B45" s="4"/>
      <c r="C45" s="4"/>
      <c r="D45" s="74">
        <f>D35+D43</f>
        <v>30847</v>
      </c>
      <c r="E45" s="51"/>
      <c r="F45" s="74">
        <v>29674</v>
      </c>
      <c r="G45" s="51"/>
      <c r="H45" s="74">
        <f>H35+H43</f>
        <v>28155</v>
      </c>
      <c r="I45" s="51"/>
      <c r="J45" s="74">
        <f>J35+J43</f>
        <v>27675</v>
      </c>
    </row>
    <row r="46" spans="1:10" ht="15">
      <c r="A46" s="4"/>
      <c r="B46" s="4"/>
      <c r="C46" s="4"/>
      <c r="D46" s="74"/>
      <c r="E46" s="51"/>
      <c r="F46" s="74"/>
      <c r="G46" s="51"/>
      <c r="H46" s="74"/>
      <c r="I46" s="51"/>
      <c r="J46" s="74"/>
    </row>
    <row r="47" spans="1:10" ht="15.75" thickBot="1">
      <c r="A47" s="2" t="s">
        <v>56</v>
      </c>
      <c r="B47" s="4"/>
      <c r="C47" s="4"/>
      <c r="D47" s="93">
        <f>D30+D45</f>
        <v>71471</v>
      </c>
      <c r="E47" s="51"/>
      <c r="F47" s="93">
        <f>F30+F45</f>
        <v>70662</v>
      </c>
      <c r="G47" s="51"/>
      <c r="H47" s="93">
        <f>H30+H45</f>
        <v>81199</v>
      </c>
      <c r="I47" s="51"/>
      <c r="J47" s="93">
        <f>J30+J45</f>
        <v>82262</v>
      </c>
    </row>
    <row r="48" spans="2:10" ht="15">
      <c r="B48" s="4"/>
      <c r="C48" s="2"/>
      <c r="D48" s="5">
        <f>+D47-D23</f>
        <v>0</v>
      </c>
      <c r="E48" s="92"/>
      <c r="F48" s="52">
        <f>+F47-F23</f>
        <v>0</v>
      </c>
      <c r="G48" s="92"/>
      <c r="H48" s="94" t="e">
        <f>+H47-H23</f>
        <v>#REF!</v>
      </c>
      <c r="I48" s="92"/>
      <c r="J48" s="52"/>
    </row>
    <row r="49" spans="2:10" ht="15">
      <c r="B49" s="4"/>
      <c r="C49" s="2"/>
      <c r="D49" s="5"/>
      <c r="E49" s="92"/>
      <c r="F49" s="52"/>
      <c r="G49" s="92"/>
      <c r="H49" s="5"/>
      <c r="I49" s="92"/>
      <c r="J49" s="52"/>
    </row>
    <row r="50" spans="1:10" ht="15">
      <c r="A50" s="4" t="s">
        <v>57</v>
      </c>
      <c r="B50" s="4"/>
      <c r="C50" s="2"/>
      <c r="D50" s="5"/>
      <c r="E50" s="92"/>
      <c r="F50" s="52"/>
      <c r="G50" s="92"/>
      <c r="H50" s="5"/>
      <c r="I50" s="92"/>
      <c r="J50" s="52"/>
    </row>
    <row r="51" spans="1:10" ht="15.75" thickBot="1">
      <c r="A51" s="4" t="s">
        <v>58</v>
      </c>
      <c r="B51" s="4"/>
      <c r="C51" s="2"/>
      <c r="D51" s="95">
        <f>D30/D28</f>
        <v>0.4108538891754402</v>
      </c>
      <c r="E51" s="56"/>
      <c r="F51" s="95">
        <f>F30/F28</f>
        <v>0.4145352306400882</v>
      </c>
      <c r="G51" s="56"/>
      <c r="H51" s="95">
        <f>H30/H28</f>
        <v>0.5364644962933746</v>
      </c>
      <c r="I51" s="56"/>
      <c r="J51" s="95">
        <f>J30/J28</f>
        <v>0.5520697432163193</v>
      </c>
    </row>
    <row r="52" spans="2:10" ht="15">
      <c r="B52" s="4"/>
      <c r="C52" s="2"/>
      <c r="D52" s="56"/>
      <c r="E52" s="56"/>
      <c r="F52" s="56"/>
      <c r="G52" s="56"/>
      <c r="H52" s="56"/>
      <c r="I52" s="56"/>
      <c r="J52" s="56"/>
    </row>
    <row r="53" spans="2:10" ht="15">
      <c r="B53" s="4"/>
      <c r="C53" s="2"/>
      <c r="D53" s="56"/>
      <c r="E53" s="56"/>
      <c r="F53" s="56"/>
      <c r="G53" s="56"/>
      <c r="H53" s="56"/>
      <c r="I53" s="56"/>
      <c r="J53" s="56"/>
    </row>
    <row r="54" spans="1:13" ht="58.5" customHeight="1">
      <c r="A54" s="104" t="s">
        <v>112</v>
      </c>
      <c r="B54" s="104"/>
      <c r="C54" s="104"/>
      <c r="D54" s="104"/>
      <c r="E54" s="104"/>
      <c r="F54" s="104"/>
      <c r="G54" s="104"/>
      <c r="H54" s="104"/>
      <c r="I54" s="104"/>
      <c r="J54" s="104"/>
      <c r="K54" s="54"/>
      <c r="M54" s="43"/>
    </row>
    <row r="55" spans="2:13" ht="15">
      <c r="B55" s="5"/>
      <c r="C55" s="43"/>
      <c r="D55" s="43"/>
      <c r="E55" s="43"/>
      <c r="F55" s="43"/>
      <c r="G55" s="43"/>
      <c r="H55" s="43"/>
      <c r="I55" s="43"/>
      <c r="J55" s="43"/>
      <c r="K55" s="43"/>
      <c r="M55" s="43"/>
    </row>
    <row r="56" spans="1:13" ht="15">
      <c r="A56" s="101" t="s">
        <v>59</v>
      </c>
      <c r="B56" s="101"/>
      <c r="C56" s="101"/>
      <c r="D56" s="101"/>
      <c r="E56" s="101"/>
      <c r="F56" s="101"/>
      <c r="G56" s="101"/>
      <c r="H56" s="101"/>
      <c r="I56" s="101"/>
      <c r="J56" s="101"/>
      <c r="K56" s="55"/>
      <c r="M56" s="43"/>
    </row>
    <row r="57" spans="4:10" ht="15">
      <c r="D57" s="56"/>
      <c r="E57" s="56"/>
      <c r="F57" s="56"/>
      <c r="G57" s="56"/>
      <c r="H57" s="56"/>
      <c r="I57" s="56"/>
      <c r="J57" s="56"/>
    </row>
    <row r="58" spans="4:10" ht="15">
      <c r="D58" s="56"/>
      <c r="E58" s="56"/>
      <c r="F58" s="56"/>
      <c r="G58" s="56"/>
      <c r="H58" s="56"/>
      <c r="I58" s="56"/>
      <c r="J58" s="56"/>
    </row>
    <row r="59" spans="4:10" ht="15">
      <c r="D59" s="56"/>
      <c r="E59" s="56"/>
      <c r="F59" s="56"/>
      <c r="G59" s="56"/>
      <c r="H59" s="56"/>
      <c r="I59" s="56"/>
      <c r="J59" s="56"/>
    </row>
    <row r="60" spans="4:10" ht="15">
      <c r="D60" s="56"/>
      <c r="E60" s="56"/>
      <c r="F60" s="56"/>
      <c r="G60" s="56"/>
      <c r="H60" s="56"/>
      <c r="I60" s="56"/>
      <c r="J60" s="56"/>
    </row>
    <row r="61" spans="4:10" ht="15">
      <c r="D61" s="56"/>
      <c r="E61" s="56"/>
      <c r="F61" s="56"/>
      <c r="G61" s="56"/>
      <c r="H61" s="56"/>
      <c r="I61" s="56"/>
      <c r="J61" s="56"/>
    </row>
    <row r="62" spans="4:10" ht="15">
      <c r="D62" s="56"/>
      <c r="E62" s="56"/>
      <c r="F62" s="56"/>
      <c r="G62" s="56"/>
      <c r="H62" s="56"/>
      <c r="I62" s="56"/>
      <c r="J62" s="56"/>
    </row>
    <row r="63" spans="4:10" ht="15">
      <c r="D63" s="56"/>
      <c r="E63" s="56"/>
      <c r="F63" s="56"/>
      <c r="G63" s="56"/>
      <c r="H63" s="56"/>
      <c r="I63" s="56"/>
      <c r="J63" s="56"/>
    </row>
    <row r="64" spans="4:10" ht="15">
      <c r="D64" s="56"/>
      <c r="E64" s="56"/>
      <c r="F64" s="56"/>
      <c r="G64" s="56"/>
      <c r="H64" s="56"/>
      <c r="I64" s="56"/>
      <c r="J64" s="56"/>
    </row>
    <row r="65" spans="4:10" ht="15">
      <c r="D65" s="56"/>
      <c r="E65" s="56"/>
      <c r="F65" s="56"/>
      <c r="G65" s="56"/>
      <c r="H65" s="56"/>
      <c r="I65" s="56"/>
      <c r="J65" s="56"/>
    </row>
    <row r="66" spans="4:10" ht="15">
      <c r="D66" s="56"/>
      <c r="E66" s="56"/>
      <c r="F66" s="56"/>
      <c r="G66" s="56"/>
      <c r="H66" s="56"/>
      <c r="I66" s="56"/>
      <c r="J66" s="56"/>
    </row>
    <row r="67" spans="4:10" ht="15">
      <c r="D67" s="56"/>
      <c r="E67" s="56"/>
      <c r="F67" s="56"/>
      <c r="G67" s="56"/>
      <c r="H67" s="56"/>
      <c r="I67" s="56"/>
      <c r="J67" s="56"/>
    </row>
    <row r="68" spans="4:10" ht="15">
      <c r="D68" s="56"/>
      <c r="E68" s="56"/>
      <c r="F68" s="56"/>
      <c r="G68" s="56"/>
      <c r="H68" s="56"/>
      <c r="I68" s="56"/>
      <c r="J68" s="56"/>
    </row>
    <row r="69" spans="4:10" ht="15">
      <c r="D69" s="56"/>
      <c r="E69" s="56"/>
      <c r="F69" s="56"/>
      <c r="G69" s="56"/>
      <c r="H69" s="56"/>
      <c r="I69" s="56"/>
      <c r="J69" s="56"/>
    </row>
    <row r="70" spans="4:10" ht="15">
      <c r="D70" s="56"/>
      <c r="E70" s="56"/>
      <c r="F70" s="56"/>
      <c r="G70" s="56"/>
      <c r="H70" s="56"/>
      <c r="I70" s="56"/>
      <c r="J70" s="56"/>
    </row>
    <row r="71" spans="4:10" ht="15">
      <c r="D71" s="56"/>
      <c r="E71" s="56"/>
      <c r="F71" s="56"/>
      <c r="G71" s="56"/>
      <c r="H71" s="56"/>
      <c r="I71" s="56"/>
      <c r="J71" s="56"/>
    </row>
    <row r="72" spans="4:10" ht="15">
      <c r="D72" s="56"/>
      <c r="E72" s="56"/>
      <c r="F72" s="56"/>
      <c r="G72" s="56"/>
      <c r="H72" s="56"/>
      <c r="I72" s="56"/>
      <c r="J72" s="56"/>
    </row>
    <row r="73" spans="4:10" ht="15">
      <c r="D73" s="56"/>
      <c r="E73" s="56"/>
      <c r="F73" s="56"/>
      <c r="G73" s="56"/>
      <c r="H73" s="56"/>
      <c r="I73" s="56"/>
      <c r="J73" s="56"/>
    </row>
    <row r="74" spans="4:10" ht="15">
      <c r="D74" s="56"/>
      <c r="E74" s="56"/>
      <c r="F74" s="56"/>
      <c r="G74" s="56"/>
      <c r="H74" s="56"/>
      <c r="I74" s="56"/>
      <c r="J74" s="56"/>
    </row>
    <row r="75" spans="4:10" ht="15">
      <c r="D75" s="56"/>
      <c r="E75" s="56"/>
      <c r="F75" s="56"/>
      <c r="G75" s="56"/>
      <c r="H75" s="56"/>
      <c r="I75" s="56"/>
      <c r="J75" s="56"/>
    </row>
    <row r="76" spans="4:10" ht="15">
      <c r="D76" s="56"/>
      <c r="E76" s="56"/>
      <c r="F76" s="56"/>
      <c r="G76" s="56"/>
      <c r="H76" s="56"/>
      <c r="I76" s="56"/>
      <c r="J76" s="56"/>
    </row>
    <row r="77" spans="4:10" ht="15">
      <c r="D77" s="56"/>
      <c r="E77" s="56"/>
      <c r="F77" s="56"/>
      <c r="G77" s="56"/>
      <c r="H77" s="56"/>
      <c r="I77" s="56"/>
      <c r="J77" s="56"/>
    </row>
    <row r="78" spans="4:10" ht="15">
      <c r="D78" s="56"/>
      <c r="E78" s="56"/>
      <c r="F78" s="56"/>
      <c r="G78" s="56"/>
      <c r="H78" s="56"/>
      <c r="I78" s="56"/>
      <c r="J78" s="56"/>
    </row>
    <row r="79" spans="4:10" ht="15">
      <c r="D79" s="56"/>
      <c r="E79" s="56"/>
      <c r="F79" s="56"/>
      <c r="G79" s="56"/>
      <c r="H79" s="56"/>
      <c r="I79" s="56"/>
      <c r="J79" s="56"/>
    </row>
    <row r="80" spans="4:10" ht="15">
      <c r="D80" s="56"/>
      <c r="E80" s="56"/>
      <c r="F80" s="56"/>
      <c r="G80" s="56"/>
      <c r="H80" s="56"/>
      <c r="I80" s="56"/>
      <c r="J80" s="56"/>
    </row>
    <row r="81" spans="4:10" ht="15">
      <c r="D81" s="56"/>
      <c r="E81" s="56"/>
      <c r="F81" s="56"/>
      <c r="G81" s="56"/>
      <c r="H81" s="56"/>
      <c r="I81" s="56"/>
      <c r="J81" s="56"/>
    </row>
    <row r="82" spans="4:10" ht="15">
      <c r="D82" s="56"/>
      <c r="E82" s="56"/>
      <c r="F82" s="56"/>
      <c r="G82" s="56"/>
      <c r="H82" s="56"/>
      <c r="I82" s="56"/>
      <c r="J82" s="56"/>
    </row>
    <row r="83" spans="4:10" ht="15">
      <c r="D83" s="56"/>
      <c r="E83" s="56"/>
      <c r="F83" s="56"/>
      <c r="G83" s="56"/>
      <c r="H83" s="56"/>
      <c r="I83" s="56"/>
      <c r="J83" s="56"/>
    </row>
    <row r="84" spans="4:10" ht="15">
      <c r="D84" s="56"/>
      <c r="E84" s="56"/>
      <c r="F84" s="56"/>
      <c r="G84" s="56"/>
      <c r="H84" s="56"/>
      <c r="I84" s="56"/>
      <c r="J84" s="56"/>
    </row>
    <row r="85" spans="4:10" ht="15">
      <c r="D85" s="56"/>
      <c r="E85" s="56"/>
      <c r="F85" s="56"/>
      <c r="G85" s="56"/>
      <c r="H85" s="56"/>
      <c r="I85" s="56"/>
      <c r="J85" s="56"/>
    </row>
    <row r="86" spans="4:10" ht="15">
      <c r="D86" s="56"/>
      <c r="E86" s="56"/>
      <c r="F86" s="56"/>
      <c r="G86" s="56"/>
      <c r="H86" s="56"/>
      <c r="I86" s="56"/>
      <c r="J86" s="56"/>
    </row>
    <row r="87" spans="4:10" ht="15">
      <c r="D87" s="56"/>
      <c r="E87" s="56"/>
      <c r="F87" s="56"/>
      <c r="G87" s="56"/>
      <c r="H87" s="56"/>
      <c r="I87" s="56"/>
      <c r="J87" s="56"/>
    </row>
    <row r="88" spans="4:10" ht="15">
      <c r="D88" s="56"/>
      <c r="E88" s="56"/>
      <c r="F88" s="56"/>
      <c r="G88" s="56"/>
      <c r="H88" s="56"/>
      <c r="I88" s="56"/>
      <c r="J88" s="56"/>
    </row>
    <row r="89" spans="4:10" ht="15">
      <c r="D89" s="56"/>
      <c r="E89" s="56"/>
      <c r="F89" s="56"/>
      <c r="G89" s="56"/>
      <c r="H89" s="56"/>
      <c r="I89" s="56"/>
      <c r="J89" s="56"/>
    </row>
    <row r="90" spans="4:10" ht="15">
      <c r="D90" s="56"/>
      <c r="E90" s="56"/>
      <c r="F90" s="56"/>
      <c r="G90" s="56"/>
      <c r="H90" s="56"/>
      <c r="I90" s="56"/>
      <c r="J90" s="56"/>
    </row>
    <row r="91" spans="4:10" ht="15">
      <c r="D91" s="56"/>
      <c r="E91" s="56"/>
      <c r="F91" s="56"/>
      <c r="G91" s="56"/>
      <c r="H91" s="56"/>
      <c r="I91" s="56"/>
      <c r="J91" s="56"/>
    </row>
    <row r="92" spans="4:10" ht="15">
      <c r="D92" s="56"/>
      <c r="E92" s="56"/>
      <c r="F92" s="56"/>
      <c r="G92" s="56"/>
      <c r="H92" s="56"/>
      <c r="I92" s="56"/>
      <c r="J92" s="56"/>
    </row>
    <row r="93" spans="4:10" ht="15">
      <c r="D93" s="56"/>
      <c r="E93" s="56"/>
      <c r="F93" s="56"/>
      <c r="G93" s="56"/>
      <c r="H93" s="56"/>
      <c r="I93" s="56"/>
      <c r="J93" s="56"/>
    </row>
    <row r="94" spans="4:10" ht="15">
      <c r="D94" s="56"/>
      <c r="E94" s="56"/>
      <c r="F94" s="56"/>
      <c r="G94" s="56"/>
      <c r="H94" s="56"/>
      <c r="I94" s="56"/>
      <c r="J94" s="56"/>
    </row>
    <row r="95" spans="4:10" ht="15">
      <c r="D95" s="56"/>
      <c r="E95" s="56"/>
      <c r="F95" s="56"/>
      <c r="G95" s="56"/>
      <c r="H95" s="56"/>
      <c r="I95" s="56"/>
      <c r="J95" s="56"/>
    </row>
    <row r="96" spans="4:10" ht="15">
      <c r="D96" s="56"/>
      <c r="E96" s="56"/>
      <c r="F96" s="56"/>
      <c r="G96" s="56"/>
      <c r="H96" s="56"/>
      <c r="I96" s="56"/>
      <c r="J96" s="56"/>
    </row>
    <row r="97" spans="4:10" ht="15">
      <c r="D97" s="56"/>
      <c r="E97" s="56"/>
      <c r="F97" s="56"/>
      <c r="G97" s="56"/>
      <c r="H97" s="56"/>
      <c r="I97" s="56"/>
      <c r="J97" s="56"/>
    </row>
    <row r="98" spans="4:10" ht="15">
      <c r="D98" s="56"/>
      <c r="E98" s="56"/>
      <c r="F98" s="56"/>
      <c r="G98" s="56"/>
      <c r="H98" s="56"/>
      <c r="I98" s="56"/>
      <c r="J98" s="56"/>
    </row>
    <row r="99" spans="4:10" ht="15">
      <c r="D99" s="56"/>
      <c r="E99" s="56"/>
      <c r="F99" s="56"/>
      <c r="G99" s="56"/>
      <c r="H99" s="56"/>
      <c r="I99" s="56"/>
      <c r="J99" s="56"/>
    </row>
    <row r="100" spans="4:10" ht="15">
      <c r="D100" s="56"/>
      <c r="E100" s="56"/>
      <c r="F100" s="56"/>
      <c r="G100" s="56"/>
      <c r="H100" s="56"/>
      <c r="I100" s="56"/>
      <c r="J100" s="56"/>
    </row>
    <row r="101" spans="4:10" ht="15">
      <c r="D101" s="56"/>
      <c r="E101" s="56"/>
      <c r="F101" s="56"/>
      <c r="G101" s="56"/>
      <c r="H101" s="56"/>
      <c r="I101" s="56"/>
      <c r="J101" s="56"/>
    </row>
    <row r="102" spans="4:10" ht="15">
      <c r="D102" s="56"/>
      <c r="E102" s="56"/>
      <c r="F102" s="56"/>
      <c r="G102" s="56"/>
      <c r="H102" s="56"/>
      <c r="I102" s="56"/>
      <c r="J102" s="56"/>
    </row>
    <row r="103" spans="4:10" ht="15">
      <c r="D103" s="56"/>
      <c r="E103" s="56"/>
      <c r="F103" s="56"/>
      <c r="G103" s="56"/>
      <c r="H103" s="56"/>
      <c r="I103" s="56"/>
      <c r="J103" s="56"/>
    </row>
    <row r="104" spans="4:10" ht="15">
      <c r="D104" s="56"/>
      <c r="E104" s="56"/>
      <c r="F104" s="56"/>
      <c r="G104" s="56"/>
      <c r="H104" s="56"/>
      <c r="I104" s="56"/>
      <c r="J104" s="56"/>
    </row>
    <row r="105" spans="4:10" ht="15">
      <c r="D105" s="56"/>
      <c r="E105" s="56"/>
      <c r="F105" s="56"/>
      <c r="G105" s="56"/>
      <c r="H105" s="56"/>
      <c r="I105" s="56"/>
      <c r="J105" s="56"/>
    </row>
    <row r="106" spans="4:10" ht="15">
      <c r="D106" s="56"/>
      <c r="E106" s="56"/>
      <c r="F106" s="56"/>
      <c r="G106" s="56"/>
      <c r="H106" s="56"/>
      <c r="I106" s="56"/>
      <c r="J106" s="56"/>
    </row>
    <row r="107" spans="4:10" ht="15">
      <c r="D107" s="56"/>
      <c r="E107" s="56"/>
      <c r="F107" s="56"/>
      <c r="G107" s="56"/>
      <c r="H107" s="56"/>
      <c r="I107" s="56"/>
      <c r="J107" s="56"/>
    </row>
    <row r="108" spans="4:10" ht="15">
      <c r="D108" s="56"/>
      <c r="E108" s="56"/>
      <c r="F108" s="56"/>
      <c r="G108" s="56"/>
      <c r="H108" s="56"/>
      <c r="I108" s="56"/>
      <c r="J108" s="56"/>
    </row>
    <row r="109" spans="4:10" ht="15">
      <c r="D109" s="56"/>
      <c r="E109" s="56"/>
      <c r="F109" s="56"/>
      <c r="G109" s="56"/>
      <c r="H109" s="56"/>
      <c r="I109" s="56"/>
      <c r="J109" s="56"/>
    </row>
    <row r="110" spans="4:10" ht="15">
      <c r="D110" s="56"/>
      <c r="E110" s="56"/>
      <c r="F110" s="56"/>
      <c r="G110" s="56"/>
      <c r="H110" s="56"/>
      <c r="I110" s="56"/>
      <c r="J110" s="56"/>
    </row>
    <row r="111" spans="4:10" ht="15">
      <c r="D111" s="56"/>
      <c r="E111" s="56"/>
      <c r="F111" s="56"/>
      <c r="G111" s="56"/>
      <c r="H111" s="56"/>
      <c r="I111" s="56"/>
      <c r="J111" s="56"/>
    </row>
    <row r="112" spans="4:10" ht="15">
      <c r="D112" s="56"/>
      <c r="E112" s="56"/>
      <c r="F112" s="56"/>
      <c r="G112" s="56"/>
      <c r="H112" s="56"/>
      <c r="I112" s="56"/>
      <c r="J112" s="56"/>
    </row>
    <row r="113" spans="4:10" ht="15">
      <c r="D113" s="56"/>
      <c r="E113" s="56"/>
      <c r="F113" s="56"/>
      <c r="G113" s="56"/>
      <c r="H113" s="56"/>
      <c r="I113" s="56"/>
      <c r="J113" s="56"/>
    </row>
    <row r="114" spans="4:10" ht="15">
      <c r="D114" s="56"/>
      <c r="E114" s="56"/>
      <c r="F114" s="56"/>
      <c r="G114" s="56"/>
      <c r="H114" s="56"/>
      <c r="I114" s="56"/>
      <c r="J114" s="56"/>
    </row>
    <row r="115" spans="4:10" ht="15">
      <c r="D115" s="56"/>
      <c r="E115" s="56"/>
      <c r="F115" s="56"/>
      <c r="G115" s="56"/>
      <c r="H115" s="56"/>
      <c r="I115" s="56"/>
      <c r="J115" s="56"/>
    </row>
    <row r="116" spans="4:10" ht="15">
      <c r="D116" s="56"/>
      <c r="E116" s="56"/>
      <c r="F116" s="56"/>
      <c r="G116" s="56"/>
      <c r="H116" s="56"/>
      <c r="I116" s="56"/>
      <c r="J116" s="56"/>
    </row>
    <row r="117" spans="4:10" ht="15">
      <c r="D117" s="56"/>
      <c r="E117" s="56"/>
      <c r="F117" s="56"/>
      <c r="G117" s="56"/>
      <c r="H117" s="56"/>
      <c r="I117" s="56"/>
      <c r="J117" s="56"/>
    </row>
    <row r="118" spans="4:10" ht="15">
      <c r="D118" s="56"/>
      <c r="E118" s="56"/>
      <c r="F118" s="56"/>
      <c r="G118" s="56"/>
      <c r="H118" s="56"/>
      <c r="I118" s="56"/>
      <c r="J118" s="56"/>
    </row>
    <row r="119" spans="4:10" ht="15">
      <c r="D119" s="56"/>
      <c r="E119" s="56"/>
      <c r="F119" s="56"/>
      <c r="G119" s="56"/>
      <c r="H119" s="56"/>
      <c r="I119" s="56"/>
      <c r="J119" s="56"/>
    </row>
    <row r="120" spans="4:10" ht="15">
      <c r="D120" s="56"/>
      <c r="E120" s="56"/>
      <c r="F120" s="56"/>
      <c r="G120" s="56"/>
      <c r="H120" s="56"/>
      <c r="I120" s="56"/>
      <c r="J120" s="56"/>
    </row>
    <row r="121" spans="4:10" ht="15">
      <c r="D121" s="56"/>
      <c r="E121" s="56"/>
      <c r="F121" s="56"/>
      <c r="G121" s="56"/>
      <c r="H121" s="56"/>
      <c r="I121" s="56"/>
      <c r="J121" s="56"/>
    </row>
    <row r="122" spans="4:10" ht="15">
      <c r="D122" s="56"/>
      <c r="E122" s="56"/>
      <c r="F122" s="56"/>
      <c r="G122" s="56"/>
      <c r="H122" s="56"/>
      <c r="I122" s="56"/>
      <c r="J122" s="56"/>
    </row>
    <row r="123" spans="4:10" ht="15">
      <c r="D123" s="56"/>
      <c r="E123" s="56"/>
      <c r="F123" s="56"/>
      <c r="G123" s="56"/>
      <c r="H123" s="56"/>
      <c r="I123" s="56"/>
      <c r="J123" s="56"/>
    </row>
    <row r="124" spans="4:10" ht="15">
      <c r="D124" s="56"/>
      <c r="E124" s="56"/>
      <c r="F124" s="56"/>
      <c r="G124" s="56"/>
      <c r="H124" s="56"/>
      <c r="I124" s="56"/>
      <c r="J124" s="56"/>
    </row>
    <row r="125" spans="4:10" ht="15">
      <c r="D125" s="56"/>
      <c r="E125" s="56"/>
      <c r="F125" s="56"/>
      <c r="G125" s="56"/>
      <c r="H125" s="56"/>
      <c r="I125" s="56"/>
      <c r="J125" s="56"/>
    </row>
    <row r="126" spans="4:10" ht="15">
      <c r="D126" s="56"/>
      <c r="E126" s="56"/>
      <c r="F126" s="56"/>
      <c r="G126" s="56"/>
      <c r="H126" s="56"/>
      <c r="I126" s="56"/>
      <c r="J126" s="56"/>
    </row>
    <row r="127" spans="4:10" ht="15">
      <c r="D127" s="56"/>
      <c r="E127" s="56"/>
      <c r="F127" s="56"/>
      <c r="G127" s="56"/>
      <c r="H127" s="56"/>
      <c r="I127" s="56"/>
      <c r="J127" s="56"/>
    </row>
    <row r="128" spans="4:10" ht="15">
      <c r="D128" s="56"/>
      <c r="E128" s="56"/>
      <c r="F128" s="56"/>
      <c r="G128" s="56"/>
      <c r="H128" s="56"/>
      <c r="I128" s="56"/>
      <c r="J128" s="56"/>
    </row>
    <row r="129" spans="4:10" ht="15">
      <c r="D129" s="56"/>
      <c r="E129" s="56"/>
      <c r="F129" s="56"/>
      <c r="G129" s="56"/>
      <c r="H129" s="56"/>
      <c r="I129" s="56"/>
      <c r="J129" s="56"/>
    </row>
    <row r="130" spans="4:10" ht="15">
      <c r="D130" s="56"/>
      <c r="E130" s="56"/>
      <c r="F130" s="56"/>
      <c r="G130" s="56"/>
      <c r="H130" s="56"/>
      <c r="I130" s="56"/>
      <c r="J130" s="56"/>
    </row>
    <row r="131" spans="4:10" ht="15">
      <c r="D131" s="56"/>
      <c r="E131" s="56"/>
      <c r="F131" s="56"/>
      <c r="G131" s="56"/>
      <c r="H131" s="56"/>
      <c r="I131" s="56"/>
      <c r="J131" s="56"/>
    </row>
    <row r="132" spans="4:10" ht="15">
      <c r="D132" s="56"/>
      <c r="E132" s="56"/>
      <c r="F132" s="56"/>
      <c r="G132" s="56"/>
      <c r="H132" s="56"/>
      <c r="I132" s="56"/>
      <c r="J132" s="56"/>
    </row>
    <row r="133" spans="4:10" ht="15">
      <c r="D133" s="56"/>
      <c r="E133" s="56"/>
      <c r="F133" s="56"/>
      <c r="G133" s="56"/>
      <c r="H133" s="56"/>
      <c r="I133" s="56"/>
      <c r="J133" s="56"/>
    </row>
    <row r="134" spans="4:10" ht="15">
      <c r="D134" s="56"/>
      <c r="E134" s="56"/>
      <c r="F134" s="56"/>
      <c r="G134" s="56"/>
      <c r="H134" s="56"/>
      <c r="I134" s="56"/>
      <c r="J134" s="56"/>
    </row>
    <row r="135" spans="4:10" ht="15">
      <c r="D135" s="56"/>
      <c r="E135" s="56"/>
      <c r="F135" s="56"/>
      <c r="G135" s="56"/>
      <c r="H135" s="56"/>
      <c r="I135" s="56"/>
      <c r="J135" s="56"/>
    </row>
    <row r="136" spans="4:10" ht="15">
      <c r="D136" s="56"/>
      <c r="E136" s="56"/>
      <c r="F136" s="56"/>
      <c r="G136" s="56"/>
      <c r="H136" s="56"/>
      <c r="I136" s="56"/>
      <c r="J136" s="56"/>
    </row>
    <row r="137" spans="4:10" ht="15">
      <c r="D137" s="56"/>
      <c r="E137" s="56"/>
      <c r="F137" s="56"/>
      <c r="G137" s="56"/>
      <c r="H137" s="56"/>
      <c r="I137" s="56"/>
      <c r="J137" s="56"/>
    </row>
    <row r="138" spans="4:10" ht="15">
      <c r="D138" s="56"/>
      <c r="E138" s="56"/>
      <c r="F138" s="56"/>
      <c r="G138" s="56"/>
      <c r="H138" s="56"/>
      <c r="I138" s="56"/>
      <c r="J138" s="56"/>
    </row>
    <row r="139" spans="4:10" ht="15">
      <c r="D139" s="56"/>
      <c r="E139" s="56"/>
      <c r="F139" s="56"/>
      <c r="G139" s="56"/>
      <c r="H139" s="56"/>
      <c r="I139" s="56"/>
      <c r="J139" s="56"/>
    </row>
    <row r="140" spans="4:10" ht="15">
      <c r="D140" s="56"/>
      <c r="E140" s="56"/>
      <c r="F140" s="56"/>
      <c r="G140" s="56"/>
      <c r="H140" s="56"/>
      <c r="I140" s="56"/>
      <c r="J140" s="56"/>
    </row>
    <row r="141" spans="4:10" ht="15">
      <c r="D141" s="56"/>
      <c r="E141" s="56"/>
      <c r="F141" s="56"/>
      <c r="G141" s="56"/>
      <c r="H141" s="56"/>
      <c r="I141" s="56"/>
      <c r="J141" s="56"/>
    </row>
    <row r="142" spans="4:10" ht="15">
      <c r="D142" s="56"/>
      <c r="E142" s="56"/>
      <c r="F142" s="56"/>
      <c r="G142" s="56"/>
      <c r="H142" s="56"/>
      <c r="I142" s="56"/>
      <c r="J142" s="56"/>
    </row>
    <row r="143" spans="4:10" ht="15">
      <c r="D143" s="56"/>
      <c r="E143" s="56"/>
      <c r="F143" s="56"/>
      <c r="G143" s="56"/>
      <c r="H143" s="56"/>
      <c r="I143" s="56"/>
      <c r="J143" s="56"/>
    </row>
    <row r="144" spans="4:10" ht="15">
      <c r="D144" s="56"/>
      <c r="E144" s="56"/>
      <c r="F144" s="56"/>
      <c r="G144" s="56"/>
      <c r="H144" s="56"/>
      <c r="I144" s="56"/>
      <c r="J144" s="56"/>
    </row>
    <row r="145" spans="4:10" ht="15">
      <c r="D145" s="56"/>
      <c r="E145" s="56"/>
      <c r="F145" s="56"/>
      <c r="G145" s="56"/>
      <c r="H145" s="56"/>
      <c r="I145" s="56"/>
      <c r="J145" s="56"/>
    </row>
    <row r="146" spans="4:10" ht="15">
      <c r="D146" s="56"/>
      <c r="E146" s="56"/>
      <c r="F146" s="56"/>
      <c r="G146" s="56"/>
      <c r="H146" s="56"/>
      <c r="I146" s="56"/>
      <c r="J146" s="56"/>
    </row>
    <row r="147" spans="4:10" ht="15">
      <c r="D147" s="56"/>
      <c r="E147" s="56"/>
      <c r="F147" s="56"/>
      <c r="G147" s="56"/>
      <c r="H147" s="56"/>
      <c r="I147" s="56"/>
      <c r="J147" s="56"/>
    </row>
    <row r="148" spans="4:10" ht="15">
      <c r="D148" s="56"/>
      <c r="E148" s="56"/>
      <c r="F148" s="56"/>
      <c r="G148" s="56"/>
      <c r="H148" s="56"/>
      <c r="I148" s="56"/>
      <c r="J148" s="56"/>
    </row>
    <row r="149" spans="4:10" ht="15">
      <c r="D149" s="56"/>
      <c r="E149" s="56"/>
      <c r="F149" s="56"/>
      <c r="G149" s="56"/>
      <c r="H149" s="56"/>
      <c r="I149" s="56"/>
      <c r="J149" s="56"/>
    </row>
    <row r="150" spans="4:10" ht="15">
      <c r="D150" s="56"/>
      <c r="E150" s="56"/>
      <c r="F150" s="56"/>
      <c r="G150" s="56"/>
      <c r="H150" s="56"/>
      <c r="I150" s="56"/>
      <c r="J150" s="56"/>
    </row>
    <row r="151" spans="4:10" ht="15">
      <c r="D151" s="56"/>
      <c r="E151" s="56"/>
      <c r="F151" s="56"/>
      <c r="G151" s="56"/>
      <c r="H151" s="56"/>
      <c r="I151" s="56"/>
      <c r="J151" s="56"/>
    </row>
    <row r="152" spans="4:10" ht="15">
      <c r="D152" s="56"/>
      <c r="E152" s="56"/>
      <c r="F152" s="56"/>
      <c r="G152" s="56"/>
      <c r="H152" s="56"/>
      <c r="I152" s="56"/>
      <c r="J152" s="56"/>
    </row>
    <row r="153" spans="4:10" ht="15">
      <c r="D153" s="56"/>
      <c r="E153" s="56"/>
      <c r="F153" s="56"/>
      <c r="G153" s="56"/>
      <c r="H153" s="56"/>
      <c r="I153" s="56"/>
      <c r="J153" s="56"/>
    </row>
    <row r="154" spans="4:10" ht="15">
      <c r="D154" s="56"/>
      <c r="E154" s="56"/>
      <c r="F154" s="56"/>
      <c r="G154" s="56"/>
      <c r="H154" s="56"/>
      <c r="I154" s="56"/>
      <c r="J154" s="56"/>
    </row>
    <row r="155" spans="4:10" ht="15">
      <c r="D155" s="56"/>
      <c r="E155" s="56"/>
      <c r="F155" s="56"/>
      <c r="G155" s="56"/>
      <c r="H155" s="56"/>
      <c r="I155" s="56"/>
      <c r="J155" s="56"/>
    </row>
    <row r="156" spans="4:10" ht="15">
      <c r="D156" s="52"/>
      <c r="E156" s="52"/>
      <c r="F156" s="52"/>
      <c r="G156" s="52"/>
      <c r="H156" s="52"/>
      <c r="I156" s="52"/>
      <c r="J156" s="52"/>
    </row>
    <row r="157" spans="4:10" ht="15">
      <c r="D157" s="52"/>
      <c r="E157" s="52"/>
      <c r="F157" s="52"/>
      <c r="G157" s="52"/>
      <c r="H157" s="52"/>
      <c r="I157" s="52"/>
      <c r="J157" s="52"/>
    </row>
    <row r="158" spans="4:10" ht="15">
      <c r="D158" s="52"/>
      <c r="E158" s="52"/>
      <c r="F158" s="52"/>
      <c r="G158" s="52"/>
      <c r="H158" s="52"/>
      <c r="I158" s="52"/>
      <c r="J158" s="52"/>
    </row>
    <row r="159" spans="4:10" ht="15">
      <c r="D159" s="52"/>
      <c r="E159" s="52"/>
      <c r="F159" s="52"/>
      <c r="G159" s="52"/>
      <c r="H159" s="52"/>
      <c r="I159" s="52"/>
      <c r="J159" s="52"/>
    </row>
    <row r="160" spans="4:10" ht="15">
      <c r="D160" s="52"/>
      <c r="E160" s="52"/>
      <c r="F160" s="52"/>
      <c r="G160" s="52"/>
      <c r="H160" s="52"/>
      <c r="I160" s="52"/>
      <c r="J160" s="52"/>
    </row>
    <row r="161" spans="4:10" ht="15">
      <c r="D161" s="52"/>
      <c r="E161" s="52"/>
      <c r="F161" s="52"/>
      <c r="G161" s="52"/>
      <c r="H161" s="52"/>
      <c r="I161" s="52"/>
      <c r="J161" s="52"/>
    </row>
    <row r="162" spans="4:10" ht="15">
      <c r="D162" s="52"/>
      <c r="E162" s="52"/>
      <c r="F162" s="52"/>
      <c r="G162" s="52"/>
      <c r="H162" s="52"/>
      <c r="I162" s="52"/>
      <c r="J162" s="52"/>
    </row>
    <row r="163" spans="4:10" ht="15">
      <c r="D163" s="52"/>
      <c r="E163" s="52"/>
      <c r="F163" s="52"/>
      <c r="G163" s="52"/>
      <c r="H163" s="52"/>
      <c r="I163" s="52"/>
      <c r="J163" s="52"/>
    </row>
    <row r="164" spans="4:10" ht="15">
      <c r="D164" s="52"/>
      <c r="E164" s="52"/>
      <c r="F164" s="52"/>
      <c r="G164" s="52"/>
      <c r="H164" s="52"/>
      <c r="I164" s="52"/>
      <c r="J164" s="52"/>
    </row>
    <row r="165" spans="4:10" ht="15">
      <c r="D165" s="52"/>
      <c r="E165" s="52"/>
      <c r="F165" s="52"/>
      <c r="G165" s="52"/>
      <c r="H165" s="52"/>
      <c r="I165" s="52"/>
      <c r="J165" s="52"/>
    </row>
    <row r="166" spans="4:10" ht="15">
      <c r="D166" s="52"/>
      <c r="E166" s="52"/>
      <c r="F166" s="52"/>
      <c r="G166" s="52"/>
      <c r="H166" s="52"/>
      <c r="I166" s="52"/>
      <c r="J166" s="52"/>
    </row>
    <row r="167" spans="4:10" ht="15">
      <c r="D167" s="52"/>
      <c r="E167" s="52"/>
      <c r="F167" s="52"/>
      <c r="G167" s="52"/>
      <c r="H167" s="52"/>
      <c r="I167" s="52"/>
      <c r="J167" s="52"/>
    </row>
    <row r="168" spans="4:10" ht="15">
      <c r="D168" s="52"/>
      <c r="E168" s="52"/>
      <c r="F168" s="52"/>
      <c r="G168" s="52"/>
      <c r="H168" s="52"/>
      <c r="I168" s="52"/>
      <c r="J168" s="52"/>
    </row>
    <row r="169" spans="4:10" ht="15">
      <c r="D169" s="52"/>
      <c r="E169" s="52"/>
      <c r="F169" s="52"/>
      <c r="G169" s="52"/>
      <c r="H169" s="52"/>
      <c r="I169" s="52"/>
      <c r="J169" s="52"/>
    </row>
    <row r="170" spans="4:10" ht="15">
      <c r="D170" s="52"/>
      <c r="E170" s="52"/>
      <c r="F170" s="52"/>
      <c r="G170" s="52"/>
      <c r="H170" s="52"/>
      <c r="I170" s="52"/>
      <c r="J170" s="52"/>
    </row>
    <row r="171" spans="4:10" ht="15">
      <c r="D171" s="52"/>
      <c r="E171" s="52"/>
      <c r="F171" s="52"/>
      <c r="G171" s="52"/>
      <c r="H171" s="52"/>
      <c r="I171" s="52"/>
      <c r="J171" s="52"/>
    </row>
    <row r="172" spans="4:10" ht="15">
      <c r="D172" s="52"/>
      <c r="E172" s="52"/>
      <c r="F172" s="52"/>
      <c r="G172" s="52"/>
      <c r="H172" s="52"/>
      <c r="I172" s="52"/>
      <c r="J172" s="52"/>
    </row>
    <row r="173" spans="4:10" ht="15">
      <c r="D173" s="57"/>
      <c r="E173" s="57"/>
      <c r="F173" s="57"/>
      <c r="G173" s="57"/>
      <c r="H173" s="57"/>
      <c r="I173" s="57"/>
      <c r="J173" s="57"/>
    </row>
    <row r="174" spans="4:10" ht="15">
      <c r="D174" s="57"/>
      <c r="E174" s="57"/>
      <c r="F174" s="57"/>
      <c r="G174" s="57"/>
      <c r="H174" s="57"/>
      <c r="I174" s="57"/>
      <c r="J174" s="57"/>
    </row>
    <row r="175" spans="4:10" ht="15">
      <c r="D175" s="57"/>
      <c r="E175" s="57"/>
      <c r="F175" s="57"/>
      <c r="G175" s="57"/>
      <c r="H175" s="57"/>
      <c r="I175" s="57"/>
      <c r="J175" s="57"/>
    </row>
    <row r="176" spans="4:10" ht="15">
      <c r="D176" s="57"/>
      <c r="E176" s="57"/>
      <c r="F176" s="57"/>
      <c r="G176" s="57"/>
      <c r="H176" s="57"/>
      <c r="I176" s="57"/>
      <c r="J176" s="57"/>
    </row>
    <row r="177" spans="4:10" ht="15">
      <c r="D177" s="57"/>
      <c r="E177" s="57"/>
      <c r="F177" s="57"/>
      <c r="G177" s="57"/>
      <c r="H177" s="57"/>
      <c r="I177" s="57"/>
      <c r="J177" s="57"/>
    </row>
    <row r="178" spans="4:10" ht="15">
      <c r="D178" s="57"/>
      <c r="E178" s="57"/>
      <c r="F178" s="57"/>
      <c r="G178" s="57"/>
      <c r="H178" s="57"/>
      <c r="I178" s="57"/>
      <c r="J178" s="57"/>
    </row>
    <row r="179" spans="4:10" ht="15">
      <c r="D179" s="57"/>
      <c r="E179" s="57"/>
      <c r="F179" s="57"/>
      <c r="G179" s="57"/>
      <c r="H179" s="57"/>
      <c r="I179" s="57"/>
      <c r="J179" s="57"/>
    </row>
    <row r="180" spans="4:10" ht="15">
      <c r="D180" s="57"/>
      <c r="E180" s="57"/>
      <c r="F180" s="57"/>
      <c r="G180" s="57"/>
      <c r="H180" s="57"/>
      <c r="I180" s="57"/>
      <c r="J180" s="57"/>
    </row>
    <row r="181" spans="4:10" ht="15">
      <c r="D181" s="57"/>
      <c r="E181" s="57"/>
      <c r="F181" s="57"/>
      <c r="G181" s="57"/>
      <c r="H181" s="57"/>
      <c r="I181" s="57"/>
      <c r="J181" s="57"/>
    </row>
    <row r="182" spans="4:10" ht="15">
      <c r="D182" s="57"/>
      <c r="E182" s="57"/>
      <c r="F182" s="57"/>
      <c r="G182" s="57"/>
      <c r="H182" s="57"/>
      <c r="I182" s="57"/>
      <c r="J182" s="57"/>
    </row>
    <row r="183" spans="4:10" ht="15">
      <c r="D183" s="57"/>
      <c r="E183" s="57"/>
      <c r="F183" s="57"/>
      <c r="G183" s="57"/>
      <c r="H183" s="57"/>
      <c r="I183" s="57"/>
      <c r="J183" s="57"/>
    </row>
    <row r="184" spans="4:10" ht="15">
      <c r="D184" s="57"/>
      <c r="E184" s="57"/>
      <c r="F184" s="57"/>
      <c r="G184" s="57"/>
      <c r="H184" s="57"/>
      <c r="I184" s="57"/>
      <c r="J184" s="57"/>
    </row>
    <row r="185" spans="4:10" ht="15">
      <c r="D185" s="57"/>
      <c r="E185" s="57"/>
      <c r="F185" s="57"/>
      <c r="G185" s="57"/>
      <c r="H185" s="57"/>
      <c r="I185" s="57"/>
      <c r="J185" s="57"/>
    </row>
    <row r="186" spans="4:10" ht="15">
      <c r="D186" s="57"/>
      <c r="E186" s="57"/>
      <c r="F186" s="57"/>
      <c r="G186" s="57"/>
      <c r="H186" s="57"/>
      <c r="I186" s="57"/>
      <c r="J186" s="57"/>
    </row>
    <row r="187" spans="4:10" ht="15">
      <c r="D187" s="57"/>
      <c r="E187" s="57"/>
      <c r="F187" s="57"/>
      <c r="G187" s="57"/>
      <c r="H187" s="57"/>
      <c r="I187" s="57"/>
      <c r="J187" s="57"/>
    </row>
    <row r="188" spans="4:10" ht="15">
      <c r="D188" s="57"/>
      <c r="E188" s="57"/>
      <c r="F188" s="57"/>
      <c r="G188" s="57"/>
      <c r="H188" s="57"/>
      <c r="I188" s="57"/>
      <c r="J188" s="57"/>
    </row>
    <row r="189" spans="4:10" ht="15">
      <c r="D189" s="57"/>
      <c r="E189" s="57"/>
      <c r="F189" s="57"/>
      <c r="G189" s="57"/>
      <c r="H189" s="57"/>
      <c r="I189" s="57"/>
      <c r="J189" s="57"/>
    </row>
    <row r="190" spans="4:10" ht="15">
      <c r="D190" s="57"/>
      <c r="E190" s="57"/>
      <c r="F190" s="57"/>
      <c r="G190" s="57"/>
      <c r="H190" s="57"/>
      <c r="I190" s="57"/>
      <c r="J190" s="57"/>
    </row>
    <row r="191" spans="4:10" ht="15">
      <c r="D191" s="57"/>
      <c r="E191" s="57"/>
      <c r="F191" s="57"/>
      <c r="G191" s="57"/>
      <c r="H191" s="57"/>
      <c r="I191" s="57"/>
      <c r="J191" s="57"/>
    </row>
    <row r="192" spans="4:10" ht="15">
      <c r="D192" s="57"/>
      <c r="E192" s="57"/>
      <c r="F192" s="57"/>
      <c r="G192" s="57"/>
      <c r="H192" s="57"/>
      <c r="I192" s="57"/>
      <c r="J192" s="57"/>
    </row>
    <row r="193" spans="4:10" ht="15">
      <c r="D193" s="57"/>
      <c r="E193" s="57"/>
      <c r="F193" s="57"/>
      <c r="G193" s="57"/>
      <c r="H193" s="57"/>
      <c r="I193" s="57"/>
      <c r="J193" s="57"/>
    </row>
    <row r="194" spans="4:10" ht="15">
      <c r="D194" s="57"/>
      <c r="E194" s="57"/>
      <c r="F194" s="57"/>
      <c r="G194" s="57"/>
      <c r="H194" s="57"/>
      <c r="I194" s="57"/>
      <c r="J194" s="57"/>
    </row>
    <row r="195" spans="4:10" ht="15">
      <c r="D195" s="57"/>
      <c r="E195" s="57"/>
      <c r="F195" s="57"/>
      <c r="G195" s="57"/>
      <c r="H195" s="57"/>
      <c r="I195" s="57"/>
      <c r="J195" s="57"/>
    </row>
    <row r="196" spans="4:10" ht="15">
      <c r="D196" s="57"/>
      <c r="E196" s="57"/>
      <c r="F196" s="57"/>
      <c r="G196" s="57"/>
      <c r="H196" s="57"/>
      <c r="I196" s="57"/>
      <c r="J196" s="57"/>
    </row>
    <row r="197" spans="4:10" ht="15">
      <c r="D197" s="57"/>
      <c r="E197" s="57"/>
      <c r="F197" s="57"/>
      <c r="G197" s="57"/>
      <c r="H197" s="57"/>
      <c r="I197" s="57"/>
      <c r="J197" s="57"/>
    </row>
    <row r="198" spans="4:10" ht="15">
      <c r="D198" s="57"/>
      <c r="E198" s="57"/>
      <c r="F198" s="57"/>
      <c r="G198" s="57"/>
      <c r="H198" s="57"/>
      <c r="I198" s="57"/>
      <c r="J198" s="57"/>
    </row>
    <row r="199" spans="4:10" ht="15">
      <c r="D199" s="57"/>
      <c r="E199" s="57"/>
      <c r="F199" s="57"/>
      <c r="G199" s="57"/>
      <c r="H199" s="57"/>
      <c r="I199" s="57"/>
      <c r="J199" s="57"/>
    </row>
    <row r="200" spans="4:10" ht="15">
      <c r="D200" s="57"/>
      <c r="E200" s="57"/>
      <c r="F200" s="57"/>
      <c r="G200" s="57"/>
      <c r="H200" s="57"/>
      <c r="I200" s="57"/>
      <c r="J200" s="57"/>
    </row>
    <row r="201" spans="4:10" ht="15">
      <c r="D201" s="57"/>
      <c r="E201" s="57"/>
      <c r="F201" s="57"/>
      <c r="G201" s="57"/>
      <c r="H201" s="57"/>
      <c r="I201" s="57"/>
      <c r="J201" s="57"/>
    </row>
    <row r="202" spans="4:10" ht="15">
      <c r="D202" s="57"/>
      <c r="E202" s="57"/>
      <c r="F202" s="57"/>
      <c r="G202" s="57"/>
      <c r="H202" s="57"/>
      <c r="I202" s="57"/>
      <c r="J202" s="57"/>
    </row>
    <row r="203" spans="4:10" ht="15">
      <c r="D203" s="57"/>
      <c r="E203" s="57"/>
      <c r="F203" s="57"/>
      <c r="G203" s="57"/>
      <c r="H203" s="57"/>
      <c r="I203" s="57"/>
      <c r="J203" s="57"/>
    </row>
    <row r="204" spans="4:10" ht="15">
      <c r="D204" s="57"/>
      <c r="E204" s="57"/>
      <c r="F204" s="57"/>
      <c r="G204" s="57"/>
      <c r="H204" s="57"/>
      <c r="I204" s="57"/>
      <c r="J204" s="57"/>
    </row>
    <row r="205" spans="4:10" ht="15">
      <c r="D205" s="57"/>
      <c r="E205" s="57"/>
      <c r="F205" s="57"/>
      <c r="G205" s="57"/>
      <c r="H205" s="57"/>
      <c r="I205" s="57"/>
      <c r="J205" s="57"/>
    </row>
    <row r="206" spans="4:10" ht="15">
      <c r="D206" s="57"/>
      <c r="E206" s="57"/>
      <c r="F206" s="57"/>
      <c r="G206" s="57"/>
      <c r="H206" s="57"/>
      <c r="I206" s="57"/>
      <c r="J206" s="57"/>
    </row>
    <row r="207" spans="4:10" ht="15">
      <c r="D207" s="57"/>
      <c r="E207" s="57"/>
      <c r="F207" s="57"/>
      <c r="G207" s="57"/>
      <c r="H207" s="57"/>
      <c r="I207" s="57"/>
      <c r="J207" s="57"/>
    </row>
    <row r="208" spans="4:10" ht="15">
      <c r="D208" s="57"/>
      <c r="E208" s="57"/>
      <c r="F208" s="57"/>
      <c r="G208" s="57"/>
      <c r="H208" s="57"/>
      <c r="I208" s="57"/>
      <c r="J208" s="57"/>
    </row>
    <row r="209" spans="4:10" ht="15">
      <c r="D209" s="57"/>
      <c r="E209" s="57"/>
      <c r="F209" s="57"/>
      <c r="G209" s="57"/>
      <c r="H209" s="57"/>
      <c r="I209" s="57"/>
      <c r="J209" s="57"/>
    </row>
    <row r="210" spans="4:10" ht="15">
      <c r="D210" s="57"/>
      <c r="E210" s="57"/>
      <c r="F210" s="57"/>
      <c r="G210" s="57"/>
      <c r="H210" s="57"/>
      <c r="I210" s="57"/>
      <c r="J210" s="57"/>
    </row>
    <row r="211" spans="4:10" ht="15">
      <c r="D211" s="57"/>
      <c r="E211" s="57"/>
      <c r="F211" s="57"/>
      <c r="G211" s="57"/>
      <c r="H211" s="57"/>
      <c r="I211" s="57"/>
      <c r="J211" s="57"/>
    </row>
    <row r="212" spans="4:10" ht="15">
      <c r="D212" s="57"/>
      <c r="E212" s="57"/>
      <c r="F212" s="57"/>
      <c r="G212" s="57"/>
      <c r="H212" s="57"/>
      <c r="I212" s="57"/>
      <c r="J212" s="57"/>
    </row>
    <row r="213" spans="4:10" ht="15">
      <c r="D213" s="57"/>
      <c r="E213" s="57"/>
      <c r="F213" s="57"/>
      <c r="G213" s="57"/>
      <c r="H213" s="57"/>
      <c r="I213" s="57"/>
      <c r="J213" s="57"/>
    </row>
    <row r="214" spans="4:10" ht="15">
      <c r="D214" s="57"/>
      <c r="E214" s="57"/>
      <c r="F214" s="57"/>
      <c r="G214" s="57"/>
      <c r="H214" s="57"/>
      <c r="I214" s="57"/>
      <c r="J214" s="57"/>
    </row>
    <row r="215" spans="4:10" ht="15">
      <c r="D215" s="57"/>
      <c r="E215" s="57"/>
      <c r="F215" s="57"/>
      <c r="G215" s="57"/>
      <c r="H215" s="57"/>
      <c r="I215" s="57"/>
      <c r="J215" s="57"/>
    </row>
    <row r="216" spans="4:10" ht="15">
      <c r="D216" s="57"/>
      <c r="E216" s="57"/>
      <c r="F216" s="57"/>
      <c r="G216" s="57"/>
      <c r="H216" s="57"/>
      <c r="I216" s="57"/>
      <c r="J216" s="57"/>
    </row>
    <row r="217" spans="4:10" ht="15">
      <c r="D217" s="57"/>
      <c r="E217" s="57"/>
      <c r="F217" s="57"/>
      <c r="G217" s="57"/>
      <c r="H217" s="57"/>
      <c r="I217" s="57"/>
      <c r="J217" s="57"/>
    </row>
    <row r="218" spans="4:10" ht="15">
      <c r="D218" s="57"/>
      <c r="E218" s="57"/>
      <c r="F218" s="57"/>
      <c r="G218" s="57"/>
      <c r="H218" s="57"/>
      <c r="I218" s="57"/>
      <c r="J218" s="57"/>
    </row>
    <row r="219" spans="4:10" ht="15">
      <c r="D219" s="57"/>
      <c r="E219" s="57"/>
      <c r="F219" s="57"/>
      <c r="G219" s="57"/>
      <c r="H219" s="57"/>
      <c r="I219" s="57"/>
      <c r="J219" s="57"/>
    </row>
    <row r="220" spans="4:10" ht="15">
      <c r="D220" s="57"/>
      <c r="E220" s="57"/>
      <c r="F220" s="57"/>
      <c r="G220" s="57"/>
      <c r="H220" s="57"/>
      <c r="I220" s="57"/>
      <c r="J220" s="57"/>
    </row>
    <row r="221" spans="4:10" ht="15">
      <c r="D221" s="57"/>
      <c r="E221" s="57"/>
      <c r="F221" s="57"/>
      <c r="G221" s="57"/>
      <c r="H221" s="57"/>
      <c r="I221" s="57"/>
      <c r="J221" s="57"/>
    </row>
    <row r="222" spans="4:10" ht="15">
      <c r="D222" s="57"/>
      <c r="E222" s="57"/>
      <c r="F222" s="57"/>
      <c r="G222" s="57"/>
      <c r="H222" s="57"/>
      <c r="I222" s="57"/>
      <c r="J222" s="57"/>
    </row>
    <row r="223" spans="4:10" ht="15">
      <c r="D223" s="57"/>
      <c r="E223" s="57"/>
      <c r="F223" s="57"/>
      <c r="G223" s="57"/>
      <c r="H223" s="57"/>
      <c r="I223" s="57"/>
      <c r="J223" s="57"/>
    </row>
    <row r="224" spans="4:10" ht="15">
      <c r="D224" s="57"/>
      <c r="E224" s="57"/>
      <c r="F224" s="57"/>
      <c r="G224" s="57"/>
      <c r="H224" s="57"/>
      <c r="I224" s="57"/>
      <c r="J224" s="57"/>
    </row>
    <row r="225" spans="4:10" ht="15">
      <c r="D225" s="57"/>
      <c r="E225" s="57"/>
      <c r="F225" s="57"/>
      <c r="G225" s="57"/>
      <c r="H225" s="57"/>
      <c r="I225" s="57"/>
      <c r="J225" s="57"/>
    </row>
    <row r="226" spans="4:10" ht="15">
      <c r="D226" s="57"/>
      <c r="E226" s="57"/>
      <c r="F226" s="57"/>
      <c r="G226" s="57"/>
      <c r="H226" s="57"/>
      <c r="I226" s="57"/>
      <c r="J226" s="57"/>
    </row>
    <row r="227" spans="4:10" ht="15">
      <c r="D227" s="57"/>
      <c r="E227" s="57"/>
      <c r="F227" s="57"/>
      <c r="G227" s="57"/>
      <c r="H227" s="57"/>
      <c r="I227" s="57"/>
      <c r="J227" s="57"/>
    </row>
    <row r="228" spans="4:10" ht="15">
      <c r="D228" s="57"/>
      <c r="E228" s="57"/>
      <c r="F228" s="57"/>
      <c r="G228" s="57"/>
      <c r="H228" s="57"/>
      <c r="I228" s="57"/>
      <c r="J228" s="57"/>
    </row>
    <row r="229" spans="4:10" ht="15">
      <c r="D229" s="57"/>
      <c r="E229" s="57"/>
      <c r="F229" s="57"/>
      <c r="G229" s="57"/>
      <c r="H229" s="57"/>
      <c r="I229" s="57"/>
      <c r="J229" s="57"/>
    </row>
    <row r="230" spans="4:10" ht="15">
      <c r="D230" s="57"/>
      <c r="E230" s="57"/>
      <c r="F230" s="57"/>
      <c r="G230" s="57"/>
      <c r="H230" s="57"/>
      <c r="I230" s="57"/>
      <c r="J230" s="57"/>
    </row>
    <row r="231" spans="4:10" ht="15">
      <c r="D231" s="57"/>
      <c r="E231" s="57"/>
      <c r="F231" s="57"/>
      <c r="G231" s="57"/>
      <c r="H231" s="57"/>
      <c r="I231" s="57"/>
      <c r="J231" s="57"/>
    </row>
    <row r="232" spans="4:10" ht="15">
      <c r="D232" s="57"/>
      <c r="E232" s="57"/>
      <c r="F232" s="57"/>
      <c r="G232" s="57"/>
      <c r="H232" s="57"/>
      <c r="I232" s="57"/>
      <c r="J232" s="57"/>
    </row>
    <row r="233" spans="4:10" ht="15">
      <c r="D233" s="57"/>
      <c r="E233" s="57"/>
      <c r="F233" s="57"/>
      <c r="G233" s="57"/>
      <c r="H233" s="57"/>
      <c r="I233" s="57"/>
      <c r="J233" s="57"/>
    </row>
    <row r="234" spans="4:10" ht="15">
      <c r="D234" s="57"/>
      <c r="E234" s="57"/>
      <c r="F234" s="57"/>
      <c r="G234" s="57"/>
      <c r="H234" s="57"/>
      <c r="I234" s="57"/>
      <c r="J234" s="57"/>
    </row>
    <row r="235" spans="4:10" ht="15">
      <c r="D235" s="57"/>
      <c r="E235" s="57"/>
      <c r="F235" s="57"/>
      <c r="G235" s="57"/>
      <c r="H235" s="57"/>
      <c r="I235" s="57"/>
      <c r="J235" s="57"/>
    </row>
    <row r="236" spans="4:10" ht="15">
      <c r="D236" s="57"/>
      <c r="E236" s="57"/>
      <c r="F236" s="57"/>
      <c r="G236" s="57"/>
      <c r="H236" s="57"/>
      <c r="I236" s="57"/>
      <c r="J236" s="57"/>
    </row>
    <row r="237" spans="4:10" ht="15">
      <c r="D237" s="57"/>
      <c r="E237" s="57"/>
      <c r="F237" s="57"/>
      <c r="G237" s="57"/>
      <c r="H237" s="57"/>
      <c r="I237" s="57"/>
      <c r="J237" s="57"/>
    </row>
    <row r="238" spans="4:10" ht="15">
      <c r="D238" s="57"/>
      <c r="E238" s="57"/>
      <c r="F238" s="57"/>
      <c r="G238" s="57"/>
      <c r="H238" s="57"/>
      <c r="I238" s="57"/>
      <c r="J238" s="57"/>
    </row>
    <row r="239" spans="4:10" ht="15">
      <c r="D239" s="57"/>
      <c r="E239" s="57"/>
      <c r="F239" s="57"/>
      <c r="G239" s="57"/>
      <c r="H239" s="57"/>
      <c r="I239" s="57"/>
      <c r="J239" s="57"/>
    </row>
    <row r="240" spans="4:10" ht="15">
      <c r="D240" s="57"/>
      <c r="E240" s="57"/>
      <c r="F240" s="57"/>
      <c r="G240" s="57"/>
      <c r="H240" s="57"/>
      <c r="I240" s="57"/>
      <c r="J240" s="57"/>
    </row>
    <row r="241" spans="4:10" ht="15">
      <c r="D241" s="57"/>
      <c r="E241" s="57"/>
      <c r="F241" s="57"/>
      <c r="G241" s="57"/>
      <c r="H241" s="57"/>
      <c r="I241" s="57"/>
      <c r="J241" s="57"/>
    </row>
    <row r="242" spans="4:10" ht="15">
      <c r="D242" s="57"/>
      <c r="E242" s="57"/>
      <c r="F242" s="57"/>
      <c r="G242" s="57"/>
      <c r="H242" s="57"/>
      <c r="I242" s="57"/>
      <c r="J242" s="57"/>
    </row>
    <row r="243" spans="4:10" ht="15">
      <c r="D243" s="57"/>
      <c r="E243" s="57"/>
      <c r="F243" s="57"/>
      <c r="G243" s="57"/>
      <c r="H243" s="57"/>
      <c r="I243" s="57"/>
      <c r="J243" s="57"/>
    </row>
    <row r="244" spans="4:10" ht="15">
      <c r="D244" s="57"/>
      <c r="E244" s="57"/>
      <c r="F244" s="57"/>
      <c r="G244" s="57"/>
      <c r="H244" s="57"/>
      <c r="I244" s="57"/>
      <c r="J244" s="57"/>
    </row>
    <row r="245" spans="4:10" ht="15">
      <c r="D245" s="57"/>
      <c r="E245" s="57"/>
      <c r="F245" s="57"/>
      <c r="G245" s="57"/>
      <c r="H245" s="57"/>
      <c r="I245" s="57"/>
      <c r="J245" s="57"/>
    </row>
    <row r="246" spans="4:10" ht="15">
      <c r="D246" s="57"/>
      <c r="E246" s="57"/>
      <c r="F246" s="57"/>
      <c r="G246" s="57"/>
      <c r="H246" s="57"/>
      <c r="I246" s="57"/>
      <c r="J246" s="57"/>
    </row>
    <row r="247" spans="4:10" ht="15">
      <c r="D247" s="57"/>
      <c r="E247" s="57"/>
      <c r="F247" s="57"/>
      <c r="G247" s="57"/>
      <c r="H247" s="57"/>
      <c r="I247" s="57"/>
      <c r="J247" s="57"/>
    </row>
    <row r="248" spans="4:10" ht="15">
      <c r="D248" s="57"/>
      <c r="E248" s="57"/>
      <c r="F248" s="57"/>
      <c r="G248" s="57"/>
      <c r="H248" s="57"/>
      <c r="I248" s="57"/>
      <c r="J248" s="57"/>
    </row>
    <row r="249" spans="4:10" ht="15">
      <c r="D249" s="57"/>
      <c r="E249" s="57"/>
      <c r="F249" s="57"/>
      <c r="G249" s="57"/>
      <c r="H249" s="57"/>
      <c r="I249" s="57"/>
      <c r="J249" s="57"/>
    </row>
    <row r="250" spans="4:10" ht="15">
      <c r="D250" s="57"/>
      <c r="E250" s="57"/>
      <c r="F250" s="57"/>
      <c r="G250" s="57"/>
      <c r="H250" s="57"/>
      <c r="I250" s="57"/>
      <c r="J250" s="57"/>
    </row>
    <row r="251" spans="4:10" ht="15">
      <c r="D251" s="57"/>
      <c r="E251" s="57"/>
      <c r="F251" s="57"/>
      <c r="G251" s="57"/>
      <c r="H251" s="57"/>
      <c r="I251" s="57"/>
      <c r="J251" s="57"/>
    </row>
    <row r="252" spans="4:10" ht="15">
      <c r="D252" s="57"/>
      <c r="E252" s="57"/>
      <c r="F252" s="57"/>
      <c r="G252" s="57"/>
      <c r="H252" s="57"/>
      <c r="I252" s="57"/>
      <c r="J252" s="57"/>
    </row>
    <row r="253" spans="4:10" ht="15">
      <c r="D253" s="57"/>
      <c r="E253" s="57"/>
      <c r="F253" s="57"/>
      <c r="G253" s="57"/>
      <c r="H253" s="57"/>
      <c r="I253" s="57"/>
      <c r="J253" s="57"/>
    </row>
    <row r="254" spans="4:10" ht="15">
      <c r="D254" s="57"/>
      <c r="E254" s="57"/>
      <c r="F254" s="57"/>
      <c r="G254" s="57"/>
      <c r="H254" s="57"/>
      <c r="I254" s="57"/>
      <c r="J254" s="57"/>
    </row>
    <row r="255" spans="4:10" ht="15">
      <c r="D255" s="57"/>
      <c r="E255" s="57"/>
      <c r="F255" s="57"/>
      <c r="G255" s="57"/>
      <c r="H255" s="57"/>
      <c r="I255" s="57"/>
      <c r="J255" s="57"/>
    </row>
    <row r="256" spans="4:10" ht="15">
      <c r="D256" s="57"/>
      <c r="E256" s="57"/>
      <c r="F256" s="57"/>
      <c r="G256" s="57"/>
      <c r="H256" s="57"/>
      <c r="I256" s="57"/>
      <c r="J256" s="57"/>
    </row>
    <row r="257" spans="4:10" ht="15">
      <c r="D257" s="57"/>
      <c r="E257" s="57"/>
      <c r="F257" s="57"/>
      <c r="G257" s="57"/>
      <c r="H257" s="57"/>
      <c r="I257" s="57"/>
      <c r="J257" s="57"/>
    </row>
    <row r="258" spans="4:10" ht="15">
      <c r="D258" s="57"/>
      <c r="E258" s="57"/>
      <c r="F258" s="57"/>
      <c r="G258" s="57"/>
      <c r="H258" s="57"/>
      <c r="I258" s="57"/>
      <c r="J258" s="57"/>
    </row>
    <row r="259" spans="4:10" ht="15">
      <c r="D259" s="57"/>
      <c r="E259" s="57"/>
      <c r="F259" s="57"/>
      <c r="G259" s="57"/>
      <c r="H259" s="57"/>
      <c r="I259" s="57"/>
      <c r="J259" s="57"/>
    </row>
    <row r="260" spans="4:10" ht="15">
      <c r="D260" s="57"/>
      <c r="E260" s="57"/>
      <c r="F260" s="57"/>
      <c r="G260" s="57"/>
      <c r="H260" s="57"/>
      <c r="I260" s="57"/>
      <c r="J260" s="57"/>
    </row>
    <row r="261" spans="4:10" ht="15">
      <c r="D261" s="57"/>
      <c r="E261" s="57"/>
      <c r="F261" s="57"/>
      <c r="G261" s="57"/>
      <c r="H261" s="57"/>
      <c r="I261" s="57"/>
      <c r="J261" s="57"/>
    </row>
    <row r="262" spans="4:10" ht="15">
      <c r="D262" s="57"/>
      <c r="E262" s="57"/>
      <c r="F262" s="57"/>
      <c r="G262" s="57"/>
      <c r="H262" s="57"/>
      <c r="I262" s="57"/>
      <c r="J262" s="57"/>
    </row>
    <row r="263" spans="4:10" ht="15">
      <c r="D263" s="57"/>
      <c r="E263" s="57"/>
      <c r="F263" s="57"/>
      <c r="G263" s="57"/>
      <c r="H263" s="57"/>
      <c r="I263" s="57"/>
      <c r="J263" s="57"/>
    </row>
    <row r="264" spans="4:10" ht="15">
      <c r="D264" s="57"/>
      <c r="E264" s="57"/>
      <c r="F264" s="57"/>
      <c r="G264" s="57"/>
      <c r="H264" s="57"/>
      <c r="I264" s="57"/>
      <c r="J264" s="57"/>
    </row>
    <row r="265" spans="4:10" ht="15">
      <c r="D265" s="57"/>
      <c r="E265" s="57"/>
      <c r="F265" s="57"/>
      <c r="G265" s="57"/>
      <c r="H265" s="57"/>
      <c r="I265" s="57"/>
      <c r="J265" s="57"/>
    </row>
    <row r="266" spans="4:10" ht="15">
      <c r="D266" s="57"/>
      <c r="E266" s="57"/>
      <c r="F266" s="57"/>
      <c r="G266" s="57"/>
      <c r="H266" s="57"/>
      <c r="I266" s="57"/>
      <c r="J266" s="57"/>
    </row>
    <row r="267" spans="4:10" ht="15">
      <c r="D267" s="57"/>
      <c r="E267" s="57"/>
      <c r="F267" s="57"/>
      <c r="G267" s="57"/>
      <c r="H267" s="57"/>
      <c r="I267" s="57"/>
      <c r="J267" s="57"/>
    </row>
    <row r="268" spans="4:10" ht="15">
      <c r="D268" s="57"/>
      <c r="E268" s="57"/>
      <c r="F268" s="57"/>
      <c r="G268" s="57"/>
      <c r="H268" s="57"/>
      <c r="I268" s="57"/>
      <c r="J268" s="57"/>
    </row>
    <row r="269" spans="4:10" ht="15">
      <c r="D269" s="57"/>
      <c r="E269" s="57"/>
      <c r="F269" s="57"/>
      <c r="G269" s="57"/>
      <c r="H269" s="57"/>
      <c r="I269" s="57"/>
      <c r="J269" s="57"/>
    </row>
    <row r="270" spans="4:10" ht="15">
      <c r="D270" s="57"/>
      <c r="E270" s="57"/>
      <c r="F270" s="57"/>
      <c r="G270" s="57"/>
      <c r="H270" s="57"/>
      <c r="I270" s="57"/>
      <c r="J270" s="57"/>
    </row>
    <row r="271" spans="4:10" ht="15">
      <c r="D271" s="57"/>
      <c r="E271" s="57"/>
      <c r="F271" s="57"/>
      <c r="G271" s="57"/>
      <c r="H271" s="57"/>
      <c r="I271" s="57"/>
      <c r="J271" s="57"/>
    </row>
    <row r="272" spans="4:10" ht="15">
      <c r="D272" s="57"/>
      <c r="E272" s="57"/>
      <c r="F272" s="57"/>
      <c r="G272" s="57"/>
      <c r="H272" s="57"/>
      <c r="I272" s="57"/>
      <c r="J272" s="57"/>
    </row>
    <row r="273" spans="4:10" ht="15">
      <c r="D273" s="57"/>
      <c r="E273" s="57"/>
      <c r="F273" s="57"/>
      <c r="G273" s="57"/>
      <c r="H273" s="57"/>
      <c r="I273" s="57"/>
      <c r="J273" s="57"/>
    </row>
    <row r="274" spans="4:10" ht="15">
      <c r="D274" s="57"/>
      <c r="E274" s="57"/>
      <c r="F274" s="57"/>
      <c r="G274" s="57"/>
      <c r="H274" s="57"/>
      <c r="I274" s="57"/>
      <c r="J274" s="57"/>
    </row>
    <row r="275" spans="4:10" ht="15">
      <c r="D275" s="57"/>
      <c r="E275" s="57"/>
      <c r="F275" s="57"/>
      <c r="G275" s="57"/>
      <c r="H275" s="57"/>
      <c r="I275" s="57"/>
      <c r="J275" s="57"/>
    </row>
    <row r="276" spans="4:10" ht="15">
      <c r="D276" s="57"/>
      <c r="E276" s="57"/>
      <c r="F276" s="57"/>
      <c r="G276" s="57"/>
      <c r="H276" s="57"/>
      <c r="I276" s="57"/>
      <c r="J276" s="57"/>
    </row>
    <row r="277" spans="4:10" ht="15">
      <c r="D277" s="57"/>
      <c r="E277" s="57"/>
      <c r="F277" s="57"/>
      <c r="G277" s="57"/>
      <c r="H277" s="57"/>
      <c r="I277" s="57"/>
      <c r="J277" s="57"/>
    </row>
    <row r="278" spans="4:10" ht="15">
      <c r="D278" s="57"/>
      <c r="E278" s="57"/>
      <c r="F278" s="57"/>
      <c r="G278" s="57"/>
      <c r="H278" s="57"/>
      <c r="I278" s="57"/>
      <c r="J278" s="57"/>
    </row>
    <row r="279" spans="4:10" ht="15">
      <c r="D279" s="57"/>
      <c r="E279" s="57"/>
      <c r="F279" s="57"/>
      <c r="G279" s="57"/>
      <c r="H279" s="57"/>
      <c r="I279" s="57"/>
      <c r="J279" s="57"/>
    </row>
  </sheetData>
  <sheetProtection/>
  <mergeCells count="2">
    <mergeCell ref="A54:J54"/>
    <mergeCell ref="A56:J56"/>
  </mergeCells>
  <printOptions horizontalCentered="1" verticalCentered="1"/>
  <pageMargins left="0.17" right="0.24" top="0.33" bottom="0.5" header="0.33" footer="0.5"/>
  <pageSetup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M40"/>
  <sheetViews>
    <sheetView zoomScale="85" zoomScaleNormal="85" zoomScalePageLayoutView="0" workbookViewId="0" topLeftCell="A1">
      <selection activeCell="A9" sqref="A9"/>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9.8515625" style="6" customWidth="1"/>
    <col min="8" max="8" width="2.140625" style="6" customWidth="1"/>
    <col min="9" max="9" width="16.00390625" style="6" customWidth="1"/>
    <col min="10" max="10" width="2.140625" style="6" customWidth="1"/>
    <col min="11" max="11" width="16.28125" style="6" customWidth="1"/>
    <col min="12" max="12" width="2.140625" style="6" customWidth="1"/>
    <col min="13" max="13" width="17.57421875" style="6" customWidth="1"/>
    <col min="14" max="16384" width="9.140625" style="6" customWidth="1"/>
  </cols>
  <sheetData>
    <row r="1" spans="1:3" ht="20.25">
      <c r="A1" s="1" t="s">
        <v>4</v>
      </c>
      <c r="B1" s="4"/>
      <c r="C1" s="2"/>
    </row>
    <row r="2" spans="2:3" ht="14.25">
      <c r="B2" s="4"/>
      <c r="C2" s="2"/>
    </row>
    <row r="3" spans="1:3" ht="14.25">
      <c r="A3" s="2" t="str">
        <f>'Condensed BS'!A3</f>
        <v>UNAUDITED SECOND QUARTER REPORT ON CONSOLIDATED RESULTS</v>
      </c>
      <c r="B3" s="4"/>
      <c r="C3" s="2"/>
    </row>
    <row r="4" ht="14.25">
      <c r="A4" s="2" t="s">
        <v>60</v>
      </c>
    </row>
    <row r="5" spans="1:3" ht="14.25">
      <c r="A5" s="2" t="s">
        <v>94</v>
      </c>
      <c r="B5" s="4"/>
      <c r="C5" s="2"/>
    </row>
    <row r="6" spans="2:3" ht="14.25">
      <c r="B6" s="4"/>
      <c r="C6" s="2"/>
    </row>
    <row r="7" spans="3:13" ht="14.25">
      <c r="C7" s="58"/>
      <c r="D7" s="58"/>
      <c r="E7" s="58"/>
      <c r="F7" s="58"/>
      <c r="G7" s="58"/>
      <c r="H7" s="58"/>
      <c r="I7" s="58"/>
      <c r="J7" s="58"/>
      <c r="K7" s="58"/>
      <c r="L7" s="58"/>
      <c r="M7" s="58"/>
    </row>
    <row r="8" spans="3:9" ht="14.25">
      <c r="C8" s="105" t="s">
        <v>88</v>
      </c>
      <c r="D8" s="105"/>
      <c r="E8" s="105"/>
      <c r="F8" s="105"/>
      <c r="G8" s="105"/>
      <c r="H8" s="105"/>
      <c r="I8" s="105"/>
    </row>
    <row r="9" spans="3:13" ht="5.25" customHeight="1">
      <c r="C9" s="58"/>
      <c r="D9" s="58"/>
      <c r="E9" s="58"/>
      <c r="F9" s="58"/>
      <c r="G9" s="58"/>
      <c r="H9" s="58"/>
      <c r="I9" s="58"/>
      <c r="J9" s="58"/>
      <c r="K9" s="58"/>
      <c r="L9" s="58"/>
      <c r="M9" s="58"/>
    </row>
    <row r="10" spans="3:13" ht="14.25">
      <c r="C10" s="58"/>
      <c r="D10" s="58"/>
      <c r="E10" s="106" t="s">
        <v>61</v>
      </c>
      <c r="F10" s="106"/>
      <c r="G10" s="10" t="s">
        <v>62</v>
      </c>
      <c r="H10" s="58"/>
      <c r="I10" s="58"/>
      <c r="J10" s="58"/>
      <c r="K10" s="58"/>
      <c r="L10" s="58"/>
      <c r="M10" s="58"/>
    </row>
    <row r="11" spans="3:13" ht="5.25" customHeight="1">
      <c r="C11" s="58"/>
      <c r="D11" s="58"/>
      <c r="E11" s="10"/>
      <c r="F11" s="10"/>
      <c r="G11" s="10"/>
      <c r="H11" s="58"/>
      <c r="I11" s="58"/>
      <c r="J11" s="58"/>
      <c r="K11" s="58"/>
      <c r="L11" s="58"/>
      <c r="M11" s="58"/>
    </row>
    <row r="12" spans="3:13" ht="14.25">
      <c r="C12" s="59" t="s">
        <v>63</v>
      </c>
      <c r="D12" s="59"/>
      <c r="E12" s="59" t="s">
        <v>64</v>
      </c>
      <c r="F12" s="59"/>
      <c r="G12" s="59" t="s">
        <v>86</v>
      </c>
      <c r="H12" s="59"/>
      <c r="I12" s="59"/>
      <c r="J12" s="59"/>
      <c r="K12" s="59" t="s">
        <v>65</v>
      </c>
      <c r="L12" s="59"/>
      <c r="M12" s="59" t="s">
        <v>66</v>
      </c>
    </row>
    <row r="13" spans="3:13" ht="14.25">
      <c r="C13" s="59" t="s">
        <v>67</v>
      </c>
      <c r="D13" s="59"/>
      <c r="E13" s="59" t="s">
        <v>68</v>
      </c>
      <c r="F13" s="59"/>
      <c r="G13" s="59" t="s">
        <v>87</v>
      </c>
      <c r="H13" s="59"/>
      <c r="I13" s="59" t="s">
        <v>66</v>
      </c>
      <c r="J13" s="59"/>
      <c r="K13" s="59" t="s">
        <v>69</v>
      </c>
      <c r="L13" s="59"/>
      <c r="M13" s="59" t="s">
        <v>70</v>
      </c>
    </row>
    <row r="14" spans="3:13" ht="14.25">
      <c r="C14" s="59" t="s">
        <v>2</v>
      </c>
      <c r="D14" s="59"/>
      <c r="E14" s="59" t="s">
        <v>2</v>
      </c>
      <c r="F14" s="59"/>
      <c r="G14" s="59" t="s">
        <v>2</v>
      </c>
      <c r="H14" s="59"/>
      <c r="I14" s="59" t="s">
        <v>2</v>
      </c>
      <c r="J14" s="59"/>
      <c r="K14" s="59" t="s">
        <v>2</v>
      </c>
      <c r="L14" s="59"/>
      <c r="M14" s="59" t="s">
        <v>2</v>
      </c>
    </row>
    <row r="15" spans="3:13" ht="14.25">
      <c r="C15" s="58"/>
      <c r="D15" s="58"/>
      <c r="E15" s="58"/>
      <c r="F15" s="58"/>
      <c r="G15" s="58"/>
      <c r="H15" s="58"/>
      <c r="I15" s="58"/>
      <c r="J15" s="58"/>
      <c r="K15" s="58"/>
      <c r="L15" s="58"/>
      <c r="M15" s="58"/>
    </row>
    <row r="16" spans="1:13" ht="14.25">
      <c r="A16" s="2" t="s">
        <v>79</v>
      </c>
      <c r="C16" s="61">
        <v>98877</v>
      </c>
      <c r="D16" s="26"/>
      <c r="E16" s="26">
        <v>0</v>
      </c>
      <c r="F16" s="26"/>
      <c r="G16" s="61">
        <v>-52399</v>
      </c>
      <c r="H16" s="26"/>
      <c r="I16" s="26">
        <f>SUM(C16:G16)</f>
        <v>46478</v>
      </c>
      <c r="J16" s="26"/>
      <c r="K16" s="61">
        <v>0</v>
      </c>
      <c r="L16" s="26"/>
      <c r="M16" s="26">
        <f>SUM(I16:L16)</f>
        <v>46478</v>
      </c>
    </row>
    <row r="17" spans="3:13" ht="14.25">
      <c r="C17" s="26"/>
      <c r="D17" s="26"/>
      <c r="E17" s="26"/>
      <c r="F17" s="26"/>
      <c r="G17" s="26"/>
      <c r="H17" s="26"/>
      <c r="I17" s="26"/>
      <c r="J17" s="26"/>
      <c r="K17" s="26"/>
      <c r="L17" s="26"/>
      <c r="M17" s="26"/>
    </row>
    <row r="18" spans="1:13" ht="14.25">
      <c r="A18" s="2" t="s">
        <v>92</v>
      </c>
      <c r="C18" s="26">
        <v>0</v>
      </c>
      <c r="E18" s="26">
        <v>0</v>
      </c>
      <c r="G18" s="26">
        <v>-2371</v>
      </c>
      <c r="I18" s="26">
        <f>SUM(C18:G18)</f>
        <v>-2371</v>
      </c>
      <c r="K18" s="26">
        <v>0</v>
      </c>
      <c r="M18" s="26">
        <f>SUM(I18:L18)</f>
        <v>-2371</v>
      </c>
    </row>
    <row r="19" spans="3:13" ht="14.25">
      <c r="C19" s="60"/>
      <c r="D19" s="60"/>
      <c r="E19" s="60"/>
      <c r="F19" s="60"/>
      <c r="G19" s="60"/>
      <c r="H19" s="60"/>
      <c r="I19" s="60"/>
      <c r="J19" s="60"/>
      <c r="K19" s="60"/>
      <c r="L19" s="60"/>
      <c r="M19" s="60"/>
    </row>
    <row r="20" spans="1:13" ht="15" thickBot="1">
      <c r="A20" s="2" t="s">
        <v>98</v>
      </c>
      <c r="C20" s="62">
        <f>SUM(C16:C18)</f>
        <v>98877</v>
      </c>
      <c r="E20" s="62">
        <f>SUM(E16:E18)</f>
        <v>0</v>
      </c>
      <c r="G20" s="62">
        <f>SUM(G16:G18)</f>
        <v>-54770</v>
      </c>
      <c r="I20" s="62">
        <f>SUM(I16:I18)</f>
        <v>44107</v>
      </c>
      <c r="K20" s="62">
        <f>SUM(K16:K18)</f>
        <v>0</v>
      </c>
      <c r="M20" s="62">
        <f>SUM(M16:M18)</f>
        <v>44107</v>
      </c>
    </row>
    <row r="23" spans="1:13" ht="14.25">
      <c r="A23" s="2" t="s">
        <v>93</v>
      </c>
      <c r="C23" s="61">
        <f>C20</f>
        <v>98877</v>
      </c>
      <c r="D23" s="26"/>
      <c r="E23" s="26">
        <v>0</v>
      </c>
      <c r="F23" s="26"/>
      <c r="G23" s="61">
        <v>-57889</v>
      </c>
      <c r="H23" s="26"/>
      <c r="I23" s="26">
        <f>SUM(C23:G23)</f>
        <v>40988</v>
      </c>
      <c r="J23" s="26"/>
      <c r="K23" s="61">
        <v>0</v>
      </c>
      <c r="L23" s="26"/>
      <c r="M23" s="26">
        <f>SUM(I23:L23)</f>
        <v>40988</v>
      </c>
    </row>
    <row r="24" spans="3:13" ht="14.25">
      <c r="C24" s="26"/>
      <c r="D24" s="26"/>
      <c r="E24" s="26"/>
      <c r="F24" s="26"/>
      <c r="G24" s="26"/>
      <c r="H24" s="26"/>
      <c r="I24" s="26"/>
      <c r="J24" s="26"/>
      <c r="K24" s="26"/>
      <c r="L24" s="26"/>
      <c r="M24" s="26"/>
    </row>
    <row r="25" spans="1:13" ht="14.25">
      <c r="A25" s="2" t="s">
        <v>92</v>
      </c>
      <c r="C25" s="26"/>
      <c r="E25" s="26">
        <v>0</v>
      </c>
      <c r="G25" s="26">
        <v>-364</v>
      </c>
      <c r="I25" s="26">
        <f>SUM(C25:G25)</f>
        <v>-364</v>
      </c>
      <c r="K25" s="26">
        <v>0</v>
      </c>
      <c r="M25" s="26">
        <f>SUM(I25:L25)</f>
        <v>-364</v>
      </c>
    </row>
    <row r="26" spans="3:13" ht="14.25">
      <c r="C26" s="60"/>
      <c r="D26" s="60"/>
      <c r="E26" s="60"/>
      <c r="F26" s="60"/>
      <c r="G26" s="60"/>
      <c r="H26" s="60"/>
      <c r="I26" s="60"/>
      <c r="J26" s="60"/>
      <c r="K26" s="60"/>
      <c r="L26" s="60"/>
      <c r="M26" s="60"/>
    </row>
    <row r="27" spans="1:13" ht="15" thickBot="1">
      <c r="A27" s="2" t="s">
        <v>99</v>
      </c>
      <c r="C27" s="62">
        <f>SUM(C23:C25)</f>
        <v>98877</v>
      </c>
      <c r="E27" s="62">
        <f>SUM(E23:E25)</f>
        <v>0</v>
      </c>
      <c r="G27" s="62">
        <f>SUM(G23:G25)</f>
        <v>-58253</v>
      </c>
      <c r="I27" s="62">
        <f>SUM(I23:I25)</f>
        <v>40624</v>
      </c>
      <c r="K27" s="62">
        <f>SUM(K23:K25)</f>
        <v>0</v>
      </c>
      <c r="M27" s="62">
        <f>SUM(M23:M25)</f>
        <v>40624</v>
      </c>
    </row>
    <row r="38" spans="1:13" s="3" customFormat="1" ht="42.75" customHeight="1">
      <c r="A38" s="107" t="s">
        <v>102</v>
      </c>
      <c r="B38" s="107"/>
      <c r="C38" s="107"/>
      <c r="D38" s="107"/>
      <c r="E38" s="107"/>
      <c r="F38" s="107"/>
      <c r="G38" s="107"/>
      <c r="H38" s="107"/>
      <c r="I38" s="107"/>
      <c r="J38" s="107"/>
      <c r="K38" s="107"/>
      <c r="L38" s="107"/>
      <c r="M38" s="107"/>
    </row>
    <row r="39" spans="1:7" s="3" customFormat="1" ht="15">
      <c r="A39" s="5"/>
      <c r="C39" s="43"/>
      <c r="D39" s="43"/>
      <c r="E39" s="43"/>
      <c r="F39" s="43"/>
      <c r="G39" s="43"/>
    </row>
    <row r="40" spans="1:13" s="3" customFormat="1" ht="15">
      <c r="A40" s="101" t="s">
        <v>71</v>
      </c>
      <c r="B40" s="101"/>
      <c r="C40" s="101"/>
      <c r="D40" s="101"/>
      <c r="E40" s="101"/>
      <c r="F40" s="101"/>
      <c r="G40" s="101"/>
      <c r="H40" s="101"/>
      <c r="I40" s="101"/>
      <c r="J40" s="101"/>
      <c r="K40" s="101"/>
      <c r="L40" s="101"/>
      <c r="M40" s="101"/>
    </row>
  </sheetData>
  <sheetProtection/>
  <mergeCells count="4">
    <mergeCell ref="C8:I8"/>
    <mergeCell ref="E10:F10"/>
    <mergeCell ref="A38:M38"/>
    <mergeCell ref="A40:M40"/>
  </mergeCells>
  <printOptions horizontalCentered="1" verticalCentered="1"/>
  <pageMargins left="0.35" right="0.47" top="0.63" bottom="0.24" header="0.5" footer="0.18"/>
  <pageSetup fitToHeight="1" fitToWidth="1"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K47"/>
  <sheetViews>
    <sheetView tabSelected="1" zoomScalePageLayoutView="0" workbookViewId="0" topLeftCell="A6">
      <selection activeCell="A15" sqref="A15"/>
    </sheetView>
  </sheetViews>
  <sheetFormatPr defaultColWidth="9.140625" defaultRowHeight="12.75"/>
  <cols>
    <col min="1" max="1" width="45.7109375" style="5" customWidth="1"/>
    <col min="2" max="2" width="13.710937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4</v>
      </c>
      <c r="B1" s="4"/>
    </row>
    <row r="2" ht="15">
      <c r="B2" s="4"/>
    </row>
    <row r="3" spans="1:2" ht="15">
      <c r="A3" s="2" t="str">
        <f>'Changes in Equity'!A3</f>
        <v>UNAUDITED SECOND QUARTER REPORT ON CONSOLIDATED RESULTS</v>
      </c>
      <c r="B3" s="4"/>
    </row>
    <row r="4" ht="15">
      <c r="A4" s="2" t="s">
        <v>84</v>
      </c>
    </row>
    <row r="5" spans="1:2" ht="15">
      <c r="A5" s="2" t="s">
        <v>94</v>
      </c>
      <c r="B5" s="4"/>
    </row>
    <row r="6" spans="1:2" ht="15">
      <c r="A6" s="2"/>
      <c r="B6" s="4"/>
    </row>
    <row r="7" ht="15">
      <c r="A7" s="2"/>
    </row>
    <row r="8" spans="1:7" ht="15">
      <c r="A8" s="2"/>
      <c r="C8" s="11" t="s">
        <v>95</v>
      </c>
      <c r="D8" s="11" t="s">
        <v>95</v>
      </c>
      <c r="E8" s="63"/>
      <c r="F8" s="11" t="s">
        <v>72</v>
      </c>
      <c r="G8" s="11" t="s">
        <v>72</v>
      </c>
    </row>
    <row r="9" spans="3:7" ht="15">
      <c r="C9" s="12" t="s">
        <v>73</v>
      </c>
      <c r="D9" s="12" t="s">
        <v>73</v>
      </c>
      <c r="E9" s="63"/>
      <c r="F9" s="12" t="s">
        <v>73</v>
      </c>
      <c r="G9" s="12" t="s">
        <v>73</v>
      </c>
    </row>
    <row r="10" spans="3:7" ht="15">
      <c r="C10" s="47" t="s">
        <v>97</v>
      </c>
      <c r="D10" s="47" t="s">
        <v>96</v>
      </c>
      <c r="E10" s="63"/>
      <c r="F10" s="47" t="str">
        <f>'[1]Condensed IS'!H13</f>
        <v>31/03/2009</v>
      </c>
      <c r="G10" s="47" t="str">
        <f>'[1]Condensed IS'!I13</f>
        <v>31/03/2008</v>
      </c>
    </row>
    <row r="11" spans="3:7" ht="15">
      <c r="C11" s="19" t="s">
        <v>2</v>
      </c>
      <c r="D11" s="19" t="s">
        <v>2</v>
      </c>
      <c r="E11" s="63"/>
      <c r="F11" s="19" t="s">
        <v>2</v>
      </c>
      <c r="G11" s="19" t="s">
        <v>2</v>
      </c>
    </row>
    <row r="12" ht="15">
      <c r="A12" s="35"/>
    </row>
    <row r="13" spans="1:7" ht="15">
      <c r="A13" s="5" t="s">
        <v>108</v>
      </c>
      <c r="C13" s="64">
        <v>994</v>
      </c>
      <c r="D13" s="64">
        <v>-19</v>
      </c>
      <c r="F13" s="64">
        <v>381</v>
      </c>
      <c r="G13" s="64">
        <v>-112</v>
      </c>
    </row>
    <row r="14" spans="3:7" ht="15">
      <c r="C14" s="64"/>
      <c r="D14" s="64"/>
      <c r="F14" s="65"/>
      <c r="G14" s="65"/>
    </row>
    <row r="15" spans="1:7" ht="15">
      <c r="A15" s="5" t="s">
        <v>113</v>
      </c>
      <c r="C15" s="64">
        <v>-565</v>
      </c>
      <c r="D15" s="64">
        <v>155</v>
      </c>
      <c r="F15" s="64">
        <v>-321</v>
      </c>
      <c r="G15" s="64">
        <v>68</v>
      </c>
    </row>
    <row r="16" spans="3:7" ht="15">
      <c r="C16" s="65"/>
      <c r="D16" s="65"/>
      <c r="F16" s="65"/>
      <c r="G16" s="65"/>
    </row>
    <row r="17" spans="1:7" ht="15">
      <c r="A17" s="5" t="s">
        <v>109</v>
      </c>
      <c r="C17" s="66">
        <v>31</v>
      </c>
      <c r="D17" s="66">
        <v>173</v>
      </c>
      <c r="F17" s="66">
        <v>-186</v>
      </c>
      <c r="G17" s="66">
        <v>-979</v>
      </c>
    </row>
    <row r="18" spans="3:7" ht="15">
      <c r="C18" s="65"/>
      <c r="D18" s="65"/>
      <c r="F18" s="65"/>
      <c r="G18" s="65"/>
    </row>
    <row r="19" spans="1:10" ht="15">
      <c r="A19" s="2" t="s">
        <v>110</v>
      </c>
      <c r="C19" s="67">
        <f>C13+C15+C17</f>
        <v>460</v>
      </c>
      <c r="D19" s="67">
        <f>D13+D15+D17</f>
        <v>309</v>
      </c>
      <c r="F19" s="67">
        <f>F13+F15+F17</f>
        <v>-126</v>
      </c>
      <c r="G19" s="67">
        <f>G13+G15+G17</f>
        <v>-1023</v>
      </c>
      <c r="I19" s="52"/>
      <c r="J19" s="52"/>
    </row>
    <row r="20" spans="1:10" ht="15">
      <c r="A20" s="2"/>
      <c r="C20" s="67"/>
      <c r="D20" s="67"/>
      <c r="F20" s="67"/>
      <c r="G20" s="67"/>
      <c r="I20" s="52"/>
      <c r="J20" s="52"/>
    </row>
    <row r="21" spans="1:7" ht="15">
      <c r="A21" s="2" t="s">
        <v>74</v>
      </c>
      <c r="C21" s="64">
        <v>-9861</v>
      </c>
      <c r="D21" s="64">
        <v>-8879</v>
      </c>
      <c r="F21" s="68">
        <v>-8614</v>
      </c>
      <c r="G21" s="68">
        <v>-7928</v>
      </c>
    </row>
    <row r="22" spans="1:7" ht="15">
      <c r="A22" s="2"/>
      <c r="C22" s="68"/>
      <c r="D22" s="68"/>
      <c r="F22" s="68"/>
      <c r="G22" s="68"/>
    </row>
    <row r="23" spans="1:7" ht="15.75" thickBot="1">
      <c r="A23" s="2" t="s">
        <v>75</v>
      </c>
      <c r="C23" s="69">
        <f>SUM(C19:C21)</f>
        <v>-9401</v>
      </c>
      <c r="D23" s="69">
        <f>SUM(D19:D21)</f>
        <v>-8570</v>
      </c>
      <c r="F23" s="69">
        <f>SUM(F19:F21)</f>
        <v>-8740</v>
      </c>
      <c r="G23" s="69">
        <f>SUM(G19:G21)</f>
        <v>-8951</v>
      </c>
    </row>
    <row r="24" spans="3:7" ht="15">
      <c r="C24" s="64"/>
      <c r="D24" s="64"/>
      <c r="F24" s="64"/>
      <c r="G24" s="64"/>
    </row>
    <row r="25" spans="3:7" ht="15">
      <c r="C25" s="64"/>
      <c r="D25" s="64"/>
      <c r="F25" s="64"/>
      <c r="G25" s="64"/>
    </row>
    <row r="26" spans="1:7" ht="31.5" customHeight="1">
      <c r="A26" s="109" t="s">
        <v>85</v>
      </c>
      <c r="B26" s="109"/>
      <c r="C26" s="64"/>
      <c r="D26" s="64"/>
      <c r="F26" s="64"/>
      <c r="G26" s="64"/>
    </row>
    <row r="27" spans="1:7" ht="15">
      <c r="A27" s="35"/>
      <c r="C27" s="64"/>
      <c r="D27" s="64"/>
      <c r="F27" s="64"/>
      <c r="G27" s="64"/>
    </row>
    <row r="28" spans="1:7" ht="15">
      <c r="A28" s="5" t="s">
        <v>76</v>
      </c>
      <c r="C28" s="64">
        <v>42</v>
      </c>
      <c r="D28" s="64">
        <v>8</v>
      </c>
      <c r="F28" s="64">
        <f>'[1]Condensed BS'!H23</f>
        <v>169</v>
      </c>
      <c r="G28" s="64">
        <v>227</v>
      </c>
    </row>
    <row r="29" spans="1:7" ht="15">
      <c r="A29" s="5" t="s">
        <v>77</v>
      </c>
      <c r="C29" s="64">
        <v>-9443</v>
      </c>
      <c r="D29" s="64">
        <v>-8578</v>
      </c>
      <c r="F29" s="64">
        <v>-8909</v>
      </c>
      <c r="G29" s="64">
        <v>-9178</v>
      </c>
    </row>
    <row r="30" spans="3:7" ht="15.75" thickBot="1">
      <c r="C30" s="69">
        <f>SUM(C28:C29)</f>
        <v>-9401</v>
      </c>
      <c r="D30" s="69">
        <f>SUM(D28:D29)</f>
        <v>-8570</v>
      </c>
      <c r="F30" s="69">
        <f>SUM(F28:F29)</f>
        <v>-8740</v>
      </c>
      <c r="G30" s="69">
        <f>SUM(G28:G29)</f>
        <v>-8951</v>
      </c>
    </row>
    <row r="31" spans="3:7" ht="15" hidden="1">
      <c r="C31" s="67">
        <f>+C30-C23</f>
        <v>0</v>
      </c>
      <c r="D31" s="67">
        <f>+D30-D23</f>
        <v>0</v>
      </c>
      <c r="F31" s="67"/>
      <c r="G31" s="67"/>
    </row>
    <row r="32" spans="1:7" ht="15">
      <c r="A32" s="35"/>
      <c r="C32" s="70">
        <f>+C30-C23</f>
        <v>0</v>
      </c>
      <c r="D32" s="70">
        <f>+D30-D23</f>
        <v>0</v>
      </c>
      <c r="F32" s="70"/>
      <c r="G32" s="70"/>
    </row>
    <row r="33" spans="3:7" ht="15">
      <c r="C33" s="70"/>
      <c r="D33" s="70"/>
      <c r="F33" s="70"/>
      <c r="G33" s="70"/>
    </row>
    <row r="34" spans="3:7" ht="15">
      <c r="C34" s="70"/>
      <c r="D34" s="70"/>
      <c r="F34" s="70"/>
      <c r="G34" s="70"/>
    </row>
    <row r="35" spans="3:7" ht="15">
      <c r="C35" s="70"/>
      <c r="D35" s="70"/>
      <c r="F35" s="70"/>
      <c r="G35" s="70"/>
    </row>
    <row r="36" ht="15">
      <c r="A36" s="71"/>
    </row>
    <row r="45" spans="1:11" ht="42.75" customHeight="1">
      <c r="A45" s="108" t="s">
        <v>111</v>
      </c>
      <c r="B45" s="108"/>
      <c r="C45" s="108"/>
      <c r="D45" s="108"/>
      <c r="E45" s="108"/>
      <c r="F45" s="108"/>
      <c r="G45" s="108"/>
      <c r="H45" s="54"/>
      <c r="I45" s="54"/>
      <c r="K45" s="43"/>
    </row>
    <row r="46" spans="2:11" ht="15">
      <c r="B46" s="5"/>
      <c r="C46" s="43"/>
      <c r="D46" s="43"/>
      <c r="E46" s="43"/>
      <c r="F46" s="43"/>
      <c r="G46" s="43"/>
      <c r="H46" s="43"/>
      <c r="I46" s="43"/>
      <c r="K46" s="43"/>
    </row>
    <row r="47" spans="1:11" ht="15">
      <c r="A47" s="101" t="s">
        <v>78</v>
      </c>
      <c r="B47" s="101"/>
      <c r="C47" s="101"/>
      <c r="D47" s="101"/>
      <c r="E47" s="101"/>
      <c r="F47" s="101"/>
      <c r="G47" s="101"/>
      <c r="H47" s="55"/>
      <c r="I47" s="55"/>
      <c r="K47" s="43"/>
    </row>
  </sheetData>
  <sheetProtection/>
  <mergeCells count="3">
    <mergeCell ref="A45:G45"/>
    <mergeCell ref="A47:G47"/>
    <mergeCell ref="A26:B26"/>
  </mergeCells>
  <printOptions horizontalCentered="1" verticalCentered="1"/>
  <pageMargins left="0.34" right="0.23" top="0.65" bottom="0.35" header="0.5" footer="0.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 </cp:lastModifiedBy>
  <cp:lastPrinted>2011-08-18T08:14:55Z</cp:lastPrinted>
  <dcterms:created xsi:type="dcterms:W3CDTF">2009-11-17T03:21:53Z</dcterms:created>
  <dcterms:modified xsi:type="dcterms:W3CDTF">2011-08-26T06:46:05Z</dcterms:modified>
  <cp:category/>
  <cp:version/>
  <cp:contentType/>
  <cp:contentStatus/>
</cp:coreProperties>
</file>